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xr:revisionPtr revIDLastSave="0" documentId="8_{4CB547B8-727F-4059-BDB1-D72BCCDC0515}" xr6:coauthVersionLast="36" xr6:coauthVersionMax="36" xr10:uidLastSave="{00000000-0000-0000-0000-000000000000}"/>
  <bookViews>
    <workbookView xWindow="0" yWindow="0" windowWidth="19200" windowHeight="6930" xr2:uid="{00000000-000D-0000-FFFF-FFFF00000000}"/>
  </bookViews>
  <sheets>
    <sheet name="1. RFP" sheetId="13" r:id="rId1"/>
    <sheet name="2. Rubric" sheetId="14" r:id="rId2"/>
    <sheet name="3. ProjectSchedule" sheetId="11" r:id="rId3"/>
    <sheet name="About Project Schedule" sheetId="12" r:id="rId4"/>
  </sheets>
  <definedNames>
    <definedName name="Display_Week">'3. ProjectSchedule'!$AJ$5</definedName>
    <definedName name="_xlnm.Print_Area" localSheetId="0">'1. RFP'!$B$1:$J$22</definedName>
    <definedName name="_xlnm.Print_Area" localSheetId="1">'2. Rubric'!$B$1:$G$23</definedName>
    <definedName name="_xlnm.Print_Titles" localSheetId="2">'3. ProjectSchedule'!$7:$9</definedName>
    <definedName name="Project_Start">'3. ProjectSchedule'!$T$5</definedName>
    <definedName name="Scrolling_Increment">#REF!</definedName>
    <definedName name="task_end" localSheetId="2">'3. ProjectSchedule'!$F1</definedName>
    <definedName name="task_progress" localSheetId="2">'3. ProjectSchedule'!$D1</definedName>
    <definedName name="task_start" localSheetId="2">'3. ProjectSchedule'!$E1</definedName>
    <definedName name="today" localSheetId="2">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 i="13" l="1"/>
  <c r="E22" i="14" l="1"/>
  <c r="F22" i="14"/>
  <c r="D22" i="14"/>
  <c r="C5" i="11"/>
  <c r="C4" i="11"/>
  <c r="C3" i="11"/>
  <c r="C2" i="11"/>
  <c r="C5" i="14"/>
  <c r="C4" i="14"/>
  <c r="C3" i="14"/>
  <c r="C2" i="14"/>
  <c r="H11" i="11" l="1"/>
  <c r="H10" i="11" l="1"/>
  <c r="T5" i="11" l="1"/>
  <c r="E12" i="11" l="1"/>
  <c r="I8" i="11"/>
  <c r="H36" i="11"/>
  <c r="H35" i="11"/>
  <c r="H29" i="11"/>
  <c r="H23" i="11"/>
  <c r="H17" i="11"/>
  <c r="F12" i="11" l="1"/>
  <c r="E13" i="11" s="1"/>
  <c r="I9" i="11"/>
  <c r="E16" i="11" l="1"/>
  <c r="F13" i="11"/>
  <c r="E14" i="11" s="1"/>
  <c r="H12" i="11"/>
  <c r="J8" i="11"/>
  <c r="K8" i="11" s="1"/>
  <c r="L8" i="11" s="1"/>
  <c r="M8" i="11" s="1"/>
  <c r="N8" i="11" s="1"/>
  <c r="O8" i="11" s="1"/>
  <c r="P8" i="11" s="1"/>
  <c r="I7" i="11"/>
  <c r="H13" i="11" l="1"/>
  <c r="F14" i="11"/>
  <c r="E15" i="11" s="1"/>
  <c r="F16" i="11"/>
  <c r="P7" i="11"/>
  <c r="Q8" i="11"/>
  <c r="R8" i="11" s="1"/>
  <c r="S8" i="11" s="1"/>
  <c r="T8" i="11" s="1"/>
  <c r="U8" i="11" s="1"/>
  <c r="V8" i="11" s="1"/>
  <c r="W8" i="11" s="1"/>
  <c r="J9" i="11"/>
  <c r="H16" i="11" l="1"/>
  <c r="E18" i="11"/>
  <c r="E30" i="11" s="1"/>
  <c r="F15" i="11"/>
  <c r="H15" i="11" s="1"/>
  <c r="H14" i="11"/>
  <c r="W7" i="11"/>
  <c r="X8" i="11"/>
  <c r="Y8" i="11" s="1"/>
  <c r="Z8" i="11" s="1"/>
  <c r="AA8" i="11" s="1"/>
  <c r="AB8" i="11" s="1"/>
  <c r="AC8" i="11" s="1"/>
  <c r="AD8" i="11" s="1"/>
  <c r="K9" i="11"/>
  <c r="F18" i="11" l="1"/>
  <c r="E19" i="11" s="1"/>
  <c r="F19" i="11" s="1"/>
  <c r="AE8" i="11"/>
  <c r="AF8" i="11" s="1"/>
  <c r="AG8" i="11" s="1"/>
  <c r="AH8" i="11" s="1"/>
  <c r="AI8" i="11" s="1"/>
  <c r="AJ8" i="11" s="1"/>
  <c r="AD7" i="11"/>
  <c r="L9" i="11"/>
  <c r="H18" i="11" l="1"/>
  <c r="E20" i="11"/>
  <c r="F30" i="11"/>
  <c r="E31" i="11" s="1"/>
  <c r="AK8" i="11"/>
  <c r="AL8" i="11" s="1"/>
  <c r="AM8" i="11" s="1"/>
  <c r="AN8" i="11" s="1"/>
  <c r="AO8" i="11" s="1"/>
  <c r="AP8" i="11" s="1"/>
  <c r="AQ8" i="11" s="1"/>
  <c r="M9" i="11"/>
  <c r="H30" i="11" l="1"/>
  <c r="H19" i="11"/>
  <c r="F20" i="11"/>
  <c r="E21" i="11" s="1"/>
  <c r="F31" i="11"/>
  <c r="H31" i="11" s="1"/>
  <c r="E32" i="11"/>
  <c r="AR8" i="11"/>
  <c r="AS8" i="11" s="1"/>
  <c r="AK7" i="11"/>
  <c r="N9" i="11"/>
  <c r="H20" i="11" l="1"/>
  <c r="F21" i="11"/>
  <c r="H21" i="11" s="1"/>
  <c r="E22" i="11"/>
  <c r="F32" i="11"/>
  <c r="E33" i="11" s="1"/>
  <c r="F33" i="11" s="1"/>
  <c r="H33" i="11" s="1"/>
  <c r="E34" i="11"/>
  <c r="F34" i="11" s="1"/>
  <c r="H34" i="11" s="1"/>
  <c r="AT8" i="11"/>
  <c r="AS9" i="11"/>
  <c r="AR7" i="11"/>
  <c r="O9" i="11"/>
  <c r="F22" i="11" l="1"/>
  <c r="H22" i="11" s="1"/>
  <c r="E24" i="11"/>
  <c r="H32" i="11"/>
  <c r="AU8" i="11"/>
  <c r="AT9" i="11"/>
  <c r="E25" i="11" l="1"/>
  <c r="F25" i="11" s="1"/>
  <c r="E26" i="11" s="1"/>
  <c r="E27" i="11" s="1"/>
  <c r="F24" i="11"/>
  <c r="H24" i="11" s="1"/>
  <c r="AV8" i="11"/>
  <c r="AU9" i="11"/>
  <c r="P9" i="11"/>
  <c r="Q9" i="11"/>
  <c r="F26" i="11" l="1"/>
  <c r="H26" i="11" s="1"/>
  <c r="H25" i="11"/>
  <c r="E28" i="11"/>
  <c r="F28" i="11" s="1"/>
  <c r="H28" i="11" s="1"/>
  <c r="F27" i="11"/>
  <c r="H27" i="11" s="1"/>
  <c r="AW8" i="11"/>
  <c r="AV9" i="11"/>
  <c r="R9" i="11"/>
  <c r="AX8" i="11" l="1"/>
  <c r="AY8" i="11" s="1"/>
  <c r="AW9" i="11"/>
  <c r="S9" i="11"/>
  <c r="AY9" i="11" l="1"/>
  <c r="AZ8" i="11"/>
  <c r="AY7" i="11"/>
  <c r="AX9" i="11"/>
  <c r="T9" i="11"/>
  <c r="BA8" i="11" l="1"/>
  <c r="AZ9" i="11"/>
  <c r="U9" i="11"/>
  <c r="BA9" i="11" l="1"/>
  <c r="BB8" i="11"/>
  <c r="V9" i="11"/>
  <c r="BB9" i="11" l="1"/>
  <c r="BC8" i="11"/>
  <c r="W9" i="11"/>
  <c r="BC9" i="11" l="1"/>
  <c r="BD8" i="11"/>
  <c r="X9" i="11"/>
  <c r="BE8" i="11" l="1"/>
  <c r="BD9" i="11"/>
  <c r="Y9" i="11"/>
  <c r="BE9" i="11" l="1"/>
  <c r="BF8" i="11"/>
  <c r="Z9" i="11"/>
  <c r="BF9" i="11" l="1"/>
  <c r="BG8" i="11"/>
  <c r="BF7" i="11"/>
  <c r="AA9" i="11"/>
  <c r="BG9" i="11" l="1"/>
  <c r="BH8" i="11"/>
  <c r="AB9" i="11"/>
  <c r="BI8" i="11" l="1"/>
  <c r="BH9" i="11"/>
  <c r="AC9" i="11"/>
  <c r="BJ8" i="11" l="1"/>
  <c r="BI9" i="11"/>
  <c r="AD9" i="11"/>
  <c r="BK8" i="11" l="1"/>
  <c r="BJ9" i="11"/>
  <c r="AE9" i="11"/>
  <c r="BL8" i="11" l="1"/>
  <c r="BK9" i="11"/>
  <c r="AF9" i="11"/>
  <c r="BL9" i="11" l="1"/>
  <c r="AG9" i="11"/>
  <c r="AH9" i="11" l="1"/>
  <c r="AI9" i="11" l="1"/>
  <c r="AJ9" i="11" l="1"/>
  <c r="AK9" i="11" l="1"/>
  <c r="AL9" i="11" l="1"/>
  <c r="AM9" i="11" l="1"/>
  <c r="AN9" i="11" l="1"/>
  <c r="AO9" i="11" l="1"/>
  <c r="AP9" i="11" l="1"/>
  <c r="AQ9" i="11" l="1"/>
  <c r="AR9" i="11" l="1"/>
</calcChain>
</file>

<file path=xl/sharedStrings.xml><?xml version="1.0" encoding="utf-8"?>
<sst xmlns="http://schemas.openxmlformats.org/spreadsheetml/2006/main" count="122" uniqueCount="98">
  <si>
    <t>Task 3</t>
  </si>
  <si>
    <t>Task 4</t>
  </si>
  <si>
    <t>Task 5</t>
  </si>
  <si>
    <t>Task 1</t>
  </si>
  <si>
    <t>Task 2</t>
  </si>
  <si>
    <t>Insert new rows ABOVE this one</t>
  </si>
  <si>
    <t>PROGRESS</t>
  </si>
  <si>
    <t>ASSIGNED
TO</t>
  </si>
  <si>
    <t>Project Management Templates</t>
  </si>
  <si>
    <t>START</t>
  </si>
  <si>
    <t>END</t>
  </si>
  <si>
    <t>DAYS</t>
  </si>
  <si>
    <t>TASK</t>
  </si>
  <si>
    <t>More Project Management Templates</t>
  </si>
  <si>
    <t>About This Template</t>
  </si>
  <si>
    <t>SIMPLE GANTT CHART by Vertex42.com</t>
  </si>
  <si>
    <t>Additional Help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</si>
  <si>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</si>
  <si>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</si>
  <si>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</si>
  <si>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</si>
  <si>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</si>
  <si>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</si>
  <si>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</si>
  <si>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</si>
  <si>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Company Name</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</si>
  <si>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</si>
  <si>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Guide for Screen Readers</t>
  </si>
  <si>
    <t>Enter Company Name in cell B2.</t>
  </si>
  <si>
    <t>Name</t>
  </si>
  <si>
    <t>Sample phase title block</t>
  </si>
  <si>
    <t>This row marks the end of the Project Schedule. DO NOT enter anything in this row. 
Insert new rows ABOVE this one to continue building out your Project Schedule.</t>
  </si>
  <si>
    <t>This is an empty row</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</si>
  <si>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</si>
  <si>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</si>
  <si>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</si>
  <si>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</si>
  <si>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</si>
  <si>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</si>
  <si>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</si>
  <si>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Total Score</t>
  </si>
  <si>
    <t xml:space="preserve">References Provided and reachable </t>
  </si>
  <si>
    <t>Description of scope of work is clear</t>
  </si>
  <si>
    <t>Permits and license needed will be provided</t>
  </si>
  <si>
    <t>Incentive process included</t>
  </si>
  <si>
    <t>Able to complete project within time period specified</t>
  </si>
  <si>
    <t>Notes</t>
  </si>
  <si>
    <t>Vendor 3</t>
  </si>
  <si>
    <t>Vendor 2</t>
  </si>
  <si>
    <t>Vendor 1</t>
  </si>
  <si>
    <t>Meet Expectations</t>
  </si>
  <si>
    <t>Exceeded Expectations</t>
  </si>
  <si>
    <t>Well Above Expectation</t>
  </si>
  <si>
    <t>Score</t>
  </si>
  <si>
    <t>Evaluation Criteria</t>
  </si>
  <si>
    <t>Preparation</t>
  </si>
  <si>
    <t>Execution</t>
  </si>
  <si>
    <t>Close Out</t>
  </si>
  <si>
    <t>Safety Briefing</t>
  </si>
  <si>
    <t>All Team Members, Lead by Project Manager</t>
  </si>
  <si>
    <t>Step 1: RPF and Evaluation</t>
  </si>
  <si>
    <t>Define Project Objectives</t>
  </si>
  <si>
    <t>Create RPF and Distribute</t>
  </si>
  <si>
    <t>Receive and Score RFP (Rubric)</t>
  </si>
  <si>
    <t>Finalize Project Scope</t>
  </si>
  <si>
    <t>Aware Contract</t>
  </si>
  <si>
    <t>Project Address</t>
  </si>
  <si>
    <t>Project Title</t>
  </si>
  <si>
    <t>Contact Name</t>
  </si>
  <si>
    <t>Contact Email</t>
  </si>
  <si>
    <t>Company A</t>
  </si>
  <si>
    <t>Project Start Date</t>
  </si>
  <si>
    <t>Show Week</t>
  </si>
  <si>
    <t>Other</t>
  </si>
  <si>
    <t>Scoring Criteria</t>
  </si>
  <si>
    <t>Introduction</t>
  </si>
  <si>
    <t>Scope of Work (What)</t>
  </si>
  <si>
    <t>Schedule (When)</t>
  </si>
  <si>
    <t>Work Staff (Who)</t>
  </si>
  <si>
    <t>Space Access</t>
  </si>
  <si>
    <t>Project Cost (Labor, Material, other)</t>
  </si>
  <si>
    <t>Incentives Application</t>
  </si>
  <si>
    <t>Warranty (Labor and Material)</t>
  </si>
  <si>
    <t>Date</t>
  </si>
  <si>
    <t>Equipment / Tools / Storage / Recycle</t>
  </si>
  <si>
    <t>TERMS AND CONDITIONS</t>
  </si>
  <si>
    <t>Ex. Lighting Retrofit</t>
  </si>
  <si>
    <t>Purpose of Project:</t>
  </si>
  <si>
    <t>Other Relevant Information</t>
  </si>
  <si>
    <t>Request for Proposal</t>
  </si>
  <si>
    <t>Project Cost with detailed break out provided</t>
  </si>
  <si>
    <t>Senior / Seasoned staff will performed the work</t>
  </si>
  <si>
    <t xml:space="preserve">Do not delete this row. This row is hidden to preserve a formula that is used to highlight the current day within the project schedule. </t>
  </si>
  <si>
    <t xml:space="preserve">Cell B9 contains the sample task "Task 1." 
Enter a new task name in cell B9.
Enter a person to assign the task to in cell C9.
Enter progress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</si>
  <si>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Enter the name of the Project Lead in cell B3. Enter the Project Start date in cell E3. Project Start: label is in cell C3.</t>
  </si>
  <si>
    <t>Chief Engineer   NAME</t>
  </si>
  <si>
    <t>Name@Company.com</t>
  </si>
  <si>
    <t>Street address where the project will be performed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</si>
</sst>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ddd\,\ m/d/yyyy"/>
    <numFmt numFmtId="166" formatCode="mmm\ d\,\ yyyy"/>
    <numFmt numFmtId="167" formatCode="d"/>
  </numFmts>
  <fonts count="30" x14ac:knownFonts="1">
    <font>
      <sz val="11"/>
      <color theme="1"/>
      <name val="Calibri"/>
      <family val="2"/>
      <scheme val="minor"/>
    </font>
    <font>
      <sz val="12"/>
      <color theme="1"/>
      <name val="Calibri"/>
      <family val="2"/>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sz val="12"/>
      <color theme="1"/>
      <name val="Calibri"/>
      <family val="2"/>
    </font>
    <font>
      <b/>
      <sz val="14"/>
      <color theme="0"/>
      <name val="Calibri"/>
      <family val="2"/>
      <scheme val="minor"/>
    </font>
    <font>
      <b/>
      <sz val="18"/>
      <color theme="1"/>
      <name val="Calibri"/>
      <family val="2"/>
    </font>
    <font>
      <b/>
      <sz val="12"/>
      <color theme="1"/>
      <name val="Calibri"/>
      <family val="2"/>
    </font>
    <font>
      <b/>
      <sz val="24"/>
      <color theme="1"/>
      <name val="Calibri"/>
      <family val="2"/>
    </font>
    <font>
      <b/>
      <sz val="1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3" tint="0.79998168889431442"/>
        <bgColor indexed="64"/>
      </patternFill>
    </fill>
  </fills>
  <borders count="19">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medium">
        <color theme="0" tint="-0.14996795556505021"/>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14">
    <xf numFmtId="0" fontId="0" fillId="0" borderId="0"/>
    <xf numFmtId="0" fontId="4" fillId="0" borderId="0" applyNumberFormat="0" applyFill="0" applyBorder="0" applyAlignment="0" applyProtection="0">
      <alignment vertical="top"/>
      <protection locked="0"/>
    </xf>
    <xf numFmtId="9" fontId="10" fillId="0" borderId="0" applyFont="0" applyFill="0" applyBorder="0" applyAlignment="0" applyProtection="0"/>
    <xf numFmtId="0" fontId="23" fillId="0" borderId="0"/>
    <xf numFmtId="43" fontId="10" fillId="0" borderId="3" applyFont="0" applyFill="0" applyAlignment="0" applyProtection="0"/>
    <xf numFmtId="0" fontId="14" fillId="0" borderId="0" applyNumberFormat="0" applyFill="0" applyBorder="0" applyAlignment="0" applyProtection="0"/>
    <xf numFmtId="0" fontId="11" fillId="0" borderId="0" applyNumberFormat="0" applyFill="0" applyAlignment="0" applyProtection="0"/>
    <xf numFmtId="0" fontId="11" fillId="0" borderId="0" applyNumberFormat="0" applyFill="0" applyProtection="0">
      <alignment vertical="top"/>
    </xf>
    <xf numFmtId="0" fontId="10" fillId="0" borderId="0" applyNumberFormat="0" applyFill="0" applyProtection="0">
      <alignment horizontal="right" indent="1"/>
    </xf>
    <xf numFmtId="165" fontId="10" fillId="0" borderId="3">
      <alignment horizontal="center" vertical="center"/>
    </xf>
    <xf numFmtId="164" fontId="10" fillId="0" borderId="2" applyFill="0">
      <alignment horizontal="center" vertical="center"/>
    </xf>
    <xf numFmtId="0" fontId="10" fillId="0" borderId="2" applyFill="0">
      <alignment horizontal="center" vertical="center"/>
    </xf>
    <xf numFmtId="0" fontId="10" fillId="0" borderId="2" applyFill="0">
      <alignment horizontal="left" vertical="center" indent="2"/>
    </xf>
    <xf numFmtId="0" fontId="24" fillId="0" borderId="0"/>
  </cellStyleXfs>
  <cellXfs count="138">
    <xf numFmtId="0" fontId="0" fillId="0" borderId="0" xfId="0"/>
    <xf numFmtId="0" fontId="3" fillId="0" borderId="0" xfId="0" applyFont="1"/>
    <xf numFmtId="0" fontId="0" fillId="0" borderId="0" xfId="0" applyAlignment="1">
      <alignment vertical="center"/>
    </xf>
    <xf numFmtId="0" fontId="3"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8" fillId="12" borderId="1" xfId="0" applyFont="1" applyFill="1" applyBorder="1" applyAlignment="1">
      <alignment horizontal="left" vertical="center" indent="1"/>
    </xf>
    <xf numFmtId="0" fontId="8" fillId="12" borderId="1" xfId="0" applyFont="1" applyFill="1" applyBorder="1" applyAlignment="1">
      <alignment horizontal="center" vertical="center" wrapText="1"/>
    </xf>
    <xf numFmtId="167" fontId="12" fillId="6" borderId="0" xfId="0" applyNumberFormat="1" applyFont="1" applyFill="1" applyAlignment="1">
      <alignment horizontal="center" vertical="center"/>
    </xf>
    <xf numFmtId="167" fontId="12" fillId="6" borderId="6" xfId="0" applyNumberFormat="1" applyFont="1" applyFill="1" applyBorder="1" applyAlignment="1">
      <alignment horizontal="center" vertical="center"/>
    </xf>
    <xf numFmtId="167" fontId="12" fillId="6" borderId="7" xfId="0" applyNumberFormat="1" applyFont="1" applyFill="1" applyBorder="1" applyAlignment="1">
      <alignment horizontal="center" vertical="center"/>
    </xf>
    <xf numFmtId="0" fontId="13" fillId="11" borderId="8" xfId="0" applyFont="1" applyFill="1" applyBorder="1" applyAlignment="1">
      <alignment horizontal="center" vertical="center" shrinkToFit="1"/>
    </xf>
    <xf numFmtId="0" fontId="15" fillId="0" borderId="0" xfId="0" applyFont="1"/>
    <xf numFmtId="9" fontId="6" fillId="0" borderId="2" xfId="2" applyFont="1" applyBorder="1" applyAlignment="1">
      <alignment horizontal="center" vertical="center"/>
    </xf>
    <xf numFmtId="0" fontId="6" fillId="0" borderId="2" xfId="0" applyFont="1" applyBorder="1" applyAlignment="1">
      <alignment horizontal="center" vertical="center"/>
    </xf>
    <xf numFmtId="0" fontId="7" fillId="7" borderId="2" xfId="0" applyFont="1" applyFill="1" applyBorder="1" applyAlignment="1">
      <alignment horizontal="left" vertical="center" indent="1"/>
    </xf>
    <xf numFmtId="9" fontId="6" fillId="7" borderId="2" xfId="2" applyFont="1" applyFill="1" applyBorder="1" applyAlignment="1">
      <alignment horizontal="center" vertical="center"/>
    </xf>
    <xf numFmtId="164" fontId="0" fillId="7" borderId="2" xfId="0" applyNumberFormat="1" applyFill="1" applyBorder="1" applyAlignment="1">
      <alignment horizontal="center" vertical="center"/>
    </xf>
    <xf numFmtId="164" fontId="6" fillId="7" borderId="2" xfId="0" applyNumberFormat="1" applyFont="1" applyFill="1" applyBorder="1" applyAlignment="1">
      <alignment horizontal="center" vertical="center"/>
    </xf>
    <xf numFmtId="9" fontId="6" fillId="3" borderId="2" xfId="2" applyFont="1" applyFill="1" applyBorder="1" applyAlignment="1">
      <alignment horizontal="center" vertical="center"/>
    </xf>
    <xf numFmtId="0" fontId="7" fillId="8" borderId="2" xfId="0" applyFont="1" applyFill="1" applyBorder="1" applyAlignment="1">
      <alignment horizontal="left" vertical="center" indent="1"/>
    </xf>
    <xf numFmtId="9" fontId="6" fillId="8" borderId="2" xfId="2" applyFont="1" applyFill="1" applyBorder="1" applyAlignment="1">
      <alignment horizontal="center" vertical="center"/>
    </xf>
    <xf numFmtId="164" fontId="0" fillId="8" borderId="2" xfId="0" applyNumberFormat="1" applyFill="1" applyBorder="1" applyAlignment="1">
      <alignment horizontal="center" vertical="center"/>
    </xf>
    <xf numFmtId="164" fontId="6" fillId="8" borderId="2" xfId="0" applyNumberFormat="1" applyFont="1" applyFill="1" applyBorder="1" applyAlignment="1">
      <alignment horizontal="center" vertical="center"/>
    </xf>
    <xf numFmtId="9" fontId="6" fillId="4" borderId="2" xfId="2" applyFont="1" applyFill="1" applyBorder="1" applyAlignment="1">
      <alignment horizontal="center" vertical="center"/>
    </xf>
    <xf numFmtId="0" fontId="7" fillId="5" borderId="2" xfId="0" applyFont="1" applyFill="1" applyBorder="1" applyAlignment="1">
      <alignment horizontal="left" vertical="center" indent="1"/>
    </xf>
    <xf numFmtId="9" fontId="6" fillId="5" borderId="2" xfId="2" applyFont="1" applyFill="1" applyBorder="1" applyAlignment="1">
      <alignment horizontal="center" vertical="center"/>
    </xf>
    <xf numFmtId="164" fontId="0" fillId="5" borderId="2" xfId="0" applyNumberFormat="1" applyFill="1" applyBorder="1" applyAlignment="1">
      <alignment horizontal="center" vertical="center"/>
    </xf>
    <xf numFmtId="164" fontId="6" fillId="5" borderId="2" xfId="0" applyNumberFormat="1" applyFont="1" applyFill="1" applyBorder="1" applyAlignment="1">
      <alignment horizontal="center" vertical="center"/>
    </xf>
    <xf numFmtId="9" fontId="6" fillId="10" borderId="2" xfId="2" applyFont="1" applyFill="1" applyBorder="1" applyAlignment="1">
      <alignment horizontal="center" vertical="center"/>
    </xf>
    <xf numFmtId="9" fontId="6" fillId="9" borderId="2" xfId="2" applyFont="1" applyFill="1" applyBorder="1" applyAlignment="1">
      <alignment horizontal="center" vertical="center"/>
    </xf>
    <xf numFmtId="0" fontId="9" fillId="2" borderId="2" xfId="0" applyFont="1" applyFill="1" applyBorder="1" applyAlignment="1">
      <alignment horizontal="left" vertical="center" indent="1"/>
    </xf>
    <xf numFmtId="9" fontId="6" fillId="2" borderId="2" xfId="2" applyFont="1" applyFill="1" applyBorder="1" applyAlignment="1">
      <alignment horizontal="center" vertical="center"/>
    </xf>
    <xf numFmtId="164" fontId="5" fillId="2" borderId="2" xfId="0" applyNumberFormat="1" applyFont="1" applyFill="1" applyBorder="1" applyAlignment="1">
      <alignment horizontal="left" vertical="center"/>
    </xf>
    <xf numFmtId="164"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3" fillId="0" borderId="0" xfId="0" applyFont="1" applyAlignment="1">
      <alignment horizontal="center" vertical="center"/>
    </xf>
    <xf numFmtId="0" fontId="3" fillId="0" borderId="0" xfId="0" applyFont="1" applyAlignment="1">
      <alignment vertical="top"/>
    </xf>
    <xf numFmtId="0" fontId="17" fillId="0" borderId="0" xfId="0" applyFont="1" applyAlignment="1">
      <alignment horizontal="left" vertical="center"/>
    </xf>
    <xf numFmtId="0" fontId="18" fillId="0" borderId="0" xfId="0" applyFont="1" applyAlignment="1">
      <alignment horizontal="left" vertical="center"/>
    </xf>
    <xf numFmtId="0" fontId="20" fillId="0" borderId="0" xfId="0" applyFont="1"/>
    <xf numFmtId="0" fontId="22" fillId="0" borderId="0" xfId="0" applyFont="1" applyAlignment="1">
      <alignment vertical="center"/>
    </xf>
    <xf numFmtId="0" fontId="21" fillId="0" borderId="0" xfId="0" applyFont="1" applyAlignment="1">
      <alignment horizontal="left" vertical="top" wrapText="1" indent="1"/>
    </xf>
    <xf numFmtId="0" fontId="3" fillId="0" borderId="0" xfId="0" applyFont="1" applyAlignment="1">
      <alignment horizontal="left" vertical="top"/>
    </xf>
    <xf numFmtId="0" fontId="19" fillId="0" borderId="0" xfId="0" applyFont="1" applyAlignment="1">
      <alignment vertical="top"/>
    </xf>
    <xf numFmtId="0" fontId="4" fillId="0" borderId="0" xfId="1" applyAlignment="1" applyProtection="1">
      <alignment horizontal="left" vertical="top"/>
    </xf>
    <xf numFmtId="0" fontId="0" fillId="0" borderId="0" xfId="0" applyAlignment="1">
      <alignment vertical="top" wrapText="1"/>
    </xf>
    <xf numFmtId="0" fontId="23" fillId="0" borderId="0" xfId="3"/>
    <xf numFmtId="0" fontId="23" fillId="0" borderId="0" xfId="3" applyAlignment="1">
      <alignment wrapText="1"/>
    </xf>
    <xf numFmtId="0" fontId="23" fillId="0" borderId="0" xfId="0" applyFont="1" applyAlignment="1">
      <alignment horizontal="center"/>
    </xf>
    <xf numFmtId="0" fontId="16" fillId="0" borderId="0" xfId="1" applyFont="1" applyProtection="1">
      <alignment vertical="top"/>
    </xf>
    <xf numFmtId="0" fontId="14" fillId="0" borderId="0" xfId="5" applyAlignment="1">
      <alignment horizontal="left"/>
    </xf>
    <xf numFmtId="164" fontId="10" fillId="3" borderId="2" xfId="10" applyFill="1">
      <alignment horizontal="center" vertical="center"/>
    </xf>
    <xf numFmtId="164" fontId="10" fillId="4" borderId="2" xfId="10" applyFill="1">
      <alignment horizontal="center" vertical="center"/>
    </xf>
    <xf numFmtId="164" fontId="10" fillId="10" borderId="2" xfId="10" applyFill="1">
      <alignment horizontal="center" vertical="center"/>
    </xf>
    <xf numFmtId="164" fontId="10" fillId="9" borderId="2" xfId="10" applyFill="1">
      <alignment horizontal="center" vertical="center"/>
    </xf>
    <xf numFmtId="164" fontId="10" fillId="0" borderId="2" xfId="10">
      <alignment horizontal="center" vertical="center"/>
    </xf>
    <xf numFmtId="0" fontId="10" fillId="3" borderId="2" xfId="12" applyFill="1">
      <alignment horizontal="left" vertical="center" indent="2"/>
    </xf>
    <xf numFmtId="0" fontId="10" fillId="4" borderId="2" xfId="12" applyFill="1">
      <alignment horizontal="left" vertical="center" indent="2"/>
    </xf>
    <xf numFmtId="0" fontId="10" fillId="10" borderId="2" xfId="12" applyFill="1">
      <alignment horizontal="left" vertical="center" indent="2"/>
    </xf>
    <xf numFmtId="0" fontId="10" fillId="9" borderId="2" xfId="12" applyFill="1">
      <alignment horizontal="left" vertical="center" indent="2"/>
    </xf>
    <xf numFmtId="0" fontId="10" fillId="0" borderId="2" xfId="12">
      <alignment horizontal="left" vertical="center" indent="2"/>
    </xf>
    <xf numFmtId="0" fontId="24" fillId="0" borderId="0" xfId="13"/>
    <xf numFmtId="0" fontId="24" fillId="0" borderId="12" xfId="13" applyBorder="1"/>
    <xf numFmtId="0" fontId="24" fillId="0" borderId="12" xfId="13" applyBorder="1" applyAlignment="1">
      <alignment horizontal="center" vertical="center"/>
    </xf>
    <xf numFmtId="0" fontId="24" fillId="0" borderId="13" xfId="13" applyBorder="1"/>
    <xf numFmtId="0" fontId="7" fillId="13" borderId="2" xfId="0" applyFont="1" applyFill="1" applyBorder="1" applyAlignment="1">
      <alignment horizontal="left" vertical="center" indent="1"/>
    </xf>
    <xf numFmtId="9" fontId="6" fillId="13" borderId="2" xfId="2" applyFont="1" applyFill="1" applyBorder="1" applyAlignment="1">
      <alignment horizontal="center" vertical="center"/>
    </xf>
    <xf numFmtId="164" fontId="0" fillId="13" borderId="2" xfId="0" applyNumberFormat="1" applyFill="1" applyBorder="1" applyAlignment="1">
      <alignment horizontal="center" vertical="center"/>
    </xf>
    <xf numFmtId="164" fontId="6" fillId="13" borderId="2" xfId="0" applyNumberFormat="1" applyFont="1" applyFill="1" applyBorder="1" applyAlignment="1">
      <alignment horizontal="center" vertical="center"/>
    </xf>
    <xf numFmtId="0" fontId="10" fillId="13" borderId="2" xfId="11" applyFill="1" applyAlignment="1">
      <alignment vertical="center"/>
    </xf>
    <xf numFmtId="0" fontId="10" fillId="9" borderId="2" xfId="11" applyFill="1" applyAlignment="1">
      <alignment vertical="center"/>
    </xf>
    <xf numFmtId="0" fontId="10" fillId="7" borderId="2" xfId="11" applyFill="1" applyAlignment="1">
      <alignment vertical="center"/>
    </xf>
    <xf numFmtId="0" fontId="10" fillId="3" borderId="2" xfId="11" applyFill="1" applyAlignment="1">
      <alignment vertical="center"/>
    </xf>
    <xf numFmtId="0" fontId="10" fillId="8" borderId="2" xfId="11" applyFill="1" applyAlignment="1">
      <alignment vertical="center"/>
    </xf>
    <xf numFmtId="0" fontId="10" fillId="4" borderId="2" xfId="11" applyFill="1" applyAlignment="1">
      <alignment vertical="center" wrapText="1"/>
    </xf>
    <xf numFmtId="0" fontId="10" fillId="4" borderId="2" xfId="11" applyFill="1" applyAlignment="1">
      <alignment vertical="center"/>
    </xf>
    <xf numFmtId="0" fontId="10" fillId="5" borderId="2" xfId="11" applyFill="1" applyAlignment="1">
      <alignment vertical="center"/>
    </xf>
    <xf numFmtId="0" fontId="10" fillId="10" borderId="2" xfId="11" applyFill="1" applyAlignment="1">
      <alignment vertical="center"/>
    </xf>
    <xf numFmtId="0" fontId="10" fillId="0" borderId="2" xfId="11" applyAlignment="1">
      <alignment vertical="center"/>
    </xf>
    <xf numFmtId="0" fontId="9" fillId="2" borderId="2" xfId="0" applyFont="1" applyFill="1" applyBorder="1" applyAlignment="1">
      <alignment vertical="center"/>
    </xf>
    <xf numFmtId="0" fontId="2" fillId="0" borderId="0" xfId="0" applyFont="1" applyAlignment="1">
      <alignment vertical="center"/>
    </xf>
    <xf numFmtId="0" fontId="0" fillId="0" borderId="0" xfId="0" applyAlignment="1">
      <alignment vertical="center" wrapText="1"/>
    </xf>
    <xf numFmtId="0" fontId="15" fillId="0" borderId="0" xfId="0" applyFont="1" applyAlignment="1">
      <alignment vertical="center"/>
    </xf>
    <xf numFmtId="0" fontId="16" fillId="0" borderId="0" xfId="1" applyFont="1" applyAlignment="1" applyProtection="1">
      <alignment vertical="center"/>
    </xf>
    <xf numFmtId="0" fontId="25" fillId="12" borderId="0" xfId="0" applyFont="1" applyFill="1" applyBorder="1" applyAlignment="1">
      <alignment vertical="center"/>
    </xf>
    <xf numFmtId="0" fontId="25" fillId="12" borderId="0" xfId="0" applyFont="1" applyFill="1" applyBorder="1" applyAlignment="1">
      <alignment horizontal="center" vertical="center"/>
    </xf>
    <xf numFmtId="0" fontId="7" fillId="7" borderId="2" xfId="0" applyFont="1" applyFill="1" applyBorder="1" applyAlignment="1">
      <alignment horizontal="left" vertical="center"/>
    </xf>
    <xf numFmtId="0" fontId="24" fillId="0" borderId="0" xfId="13" applyAlignment="1">
      <alignment horizontal="left" vertical="center"/>
    </xf>
    <xf numFmtId="164" fontId="0" fillId="7" borderId="2" xfId="0" applyNumberFormat="1" applyFill="1" applyBorder="1" applyAlignment="1">
      <alignment horizontal="left" vertical="center"/>
    </xf>
    <xf numFmtId="164" fontId="6" fillId="7" borderId="2" xfId="0" applyNumberFormat="1" applyFont="1" applyFill="1" applyBorder="1" applyAlignment="1">
      <alignment horizontal="left" vertical="center"/>
    </xf>
    <xf numFmtId="0" fontId="10" fillId="7" borderId="2" xfId="11" applyFill="1" applyAlignment="1">
      <alignment horizontal="left" vertical="center"/>
    </xf>
    <xf numFmtId="0" fontId="4" fillId="7" borderId="2" xfId="1" applyFill="1" applyBorder="1" applyAlignment="1" applyProtection="1">
      <alignment horizontal="left" vertical="center"/>
    </xf>
    <xf numFmtId="0" fontId="24" fillId="0" borderId="0" xfId="13" applyBorder="1"/>
    <xf numFmtId="0" fontId="9" fillId="2" borderId="16" xfId="0" applyFont="1" applyFill="1" applyBorder="1" applyAlignment="1">
      <alignment horizontal="left" vertical="center" indent="1"/>
    </xf>
    <xf numFmtId="0" fontId="24" fillId="0" borderId="17" xfId="13" applyBorder="1" applyAlignment="1">
      <alignment wrapText="1"/>
    </xf>
    <xf numFmtId="0" fontId="24" fillId="7" borderId="11" xfId="13" applyFill="1" applyBorder="1" applyAlignment="1">
      <alignment horizontal="center"/>
    </xf>
    <xf numFmtId="0" fontId="24" fillId="7" borderId="11" xfId="13" applyFill="1" applyBorder="1"/>
    <xf numFmtId="0" fontId="24" fillId="0" borderId="0" xfId="13" applyBorder="1" applyAlignment="1">
      <alignment horizontal="center" vertical="center"/>
    </xf>
    <xf numFmtId="0" fontId="25" fillId="12" borderId="0" xfId="0" applyFont="1" applyFill="1" applyBorder="1" applyAlignment="1">
      <alignment vertical="center" wrapText="1"/>
    </xf>
    <xf numFmtId="0" fontId="24" fillId="0" borderId="0" xfId="13" applyFill="1"/>
    <xf numFmtId="0" fontId="24" fillId="14" borderId="18" xfId="13" applyFill="1" applyBorder="1" applyAlignment="1"/>
    <xf numFmtId="0" fontId="24" fillId="14" borderId="18" xfId="13" applyFill="1" applyBorder="1"/>
    <xf numFmtId="0" fontId="24" fillId="0" borderId="18" xfId="13" applyBorder="1"/>
    <xf numFmtId="0" fontId="24" fillId="4" borderId="18" xfId="13" applyFill="1" applyBorder="1" applyAlignment="1"/>
    <xf numFmtId="0" fontId="24" fillId="4" borderId="18" xfId="13" applyFill="1" applyBorder="1"/>
    <xf numFmtId="0" fontId="0" fillId="14" borderId="18" xfId="12" applyFont="1" applyFill="1" applyBorder="1" applyAlignment="1">
      <alignment horizontal="left" vertical="top"/>
    </xf>
    <xf numFmtId="0" fontId="0" fillId="4" borderId="18" xfId="12" applyFont="1" applyFill="1" applyBorder="1" applyAlignment="1">
      <alignment horizontal="left" vertical="top"/>
    </xf>
    <xf numFmtId="0" fontId="26" fillId="0" borderId="0" xfId="13" applyFont="1" applyAlignment="1">
      <alignment horizontal="left" vertical="center"/>
    </xf>
    <xf numFmtId="164" fontId="0" fillId="15" borderId="2" xfId="0" applyNumberFormat="1" applyFill="1" applyBorder="1" applyAlignment="1">
      <alignment horizontal="left" vertical="center"/>
    </xf>
    <xf numFmtId="0" fontId="10" fillId="7" borderId="2" xfId="11" applyFont="1" applyFill="1" applyAlignment="1">
      <alignment horizontal="left" vertical="center"/>
    </xf>
    <xf numFmtId="164" fontId="0" fillId="7" borderId="2" xfId="0" applyNumberFormat="1" applyFont="1" applyFill="1" applyBorder="1" applyAlignment="1">
      <alignment horizontal="left" vertical="center"/>
    </xf>
    <xf numFmtId="0" fontId="0" fillId="7" borderId="2" xfId="0" applyFont="1" applyFill="1" applyBorder="1" applyAlignment="1">
      <alignment horizontal="left" vertical="center"/>
    </xf>
    <xf numFmtId="0" fontId="27" fillId="0" borderId="0" xfId="13" applyFont="1"/>
    <xf numFmtId="0" fontId="28" fillId="0" borderId="0" xfId="13" applyFont="1" applyAlignment="1">
      <alignment horizontal="left" vertical="center"/>
    </xf>
    <xf numFmtId="0" fontId="1" fillId="0" borderId="13" xfId="13" applyFont="1" applyBorder="1"/>
    <xf numFmtId="9" fontId="29" fillId="7" borderId="2" xfId="2" applyFont="1" applyFill="1" applyBorder="1" applyAlignment="1">
      <alignment horizontal="left" vertical="center"/>
    </xf>
    <xf numFmtId="9" fontId="7" fillId="7" borderId="2" xfId="2" applyFont="1" applyFill="1" applyBorder="1" applyAlignment="1">
      <alignment horizontal="left" vertical="center"/>
    </xf>
    <xf numFmtId="14" fontId="29" fillId="15" borderId="2" xfId="2" applyNumberFormat="1" applyFont="1" applyFill="1" applyBorder="1" applyAlignment="1">
      <alignment horizontal="left" vertical="center"/>
    </xf>
    <xf numFmtId="0" fontId="0" fillId="4" borderId="18" xfId="12" applyFont="1" applyFill="1" applyBorder="1" applyAlignment="1">
      <alignment horizontal="left" vertical="center" wrapText="1"/>
    </xf>
    <xf numFmtId="0" fontId="0" fillId="5" borderId="18" xfId="12" applyFont="1" applyFill="1" applyBorder="1" applyAlignment="1">
      <alignment horizontal="left" vertical="center" wrapText="1"/>
    </xf>
    <xf numFmtId="0" fontId="25" fillId="12" borderId="0" xfId="0" applyFont="1" applyFill="1" applyBorder="1" applyAlignment="1">
      <alignment horizontal="left" vertical="center"/>
    </xf>
    <xf numFmtId="0" fontId="25" fillId="12" borderId="0" xfId="0" applyFont="1" applyFill="1" applyBorder="1" applyAlignment="1">
      <alignment horizontal="left" vertical="center" wrapText="1"/>
    </xf>
    <xf numFmtId="0" fontId="25" fillId="12" borderId="7" xfId="0" applyFont="1" applyFill="1" applyBorder="1" applyAlignment="1">
      <alignment horizontal="left" vertical="center" wrapText="1"/>
    </xf>
    <xf numFmtId="0" fontId="25" fillId="12" borderId="7" xfId="0" applyFont="1" applyFill="1" applyBorder="1" applyAlignment="1">
      <alignment horizontal="left" vertical="center"/>
    </xf>
    <xf numFmtId="0" fontId="0" fillId="4" borderId="18" xfId="12" applyFont="1" applyFill="1" applyBorder="1" applyAlignment="1">
      <alignment horizontal="left" vertical="top" wrapText="1"/>
    </xf>
    <xf numFmtId="0" fontId="0" fillId="0" borderId="10" xfId="0" applyBorder="1"/>
    <xf numFmtId="166" fontId="0" fillId="6" borderId="4" xfId="0" applyNumberFormat="1" applyFill="1" applyBorder="1" applyAlignment="1">
      <alignment horizontal="left" vertical="center" wrapText="1" indent="1"/>
    </xf>
    <xf numFmtId="166" fontId="0" fillId="6" borderId="1" xfId="0" applyNumberFormat="1" applyFill="1" applyBorder="1" applyAlignment="1">
      <alignment horizontal="left" vertical="center" wrapText="1" indent="1"/>
    </xf>
    <xf numFmtId="166" fontId="0" fillId="6" borderId="5" xfId="0" applyNumberFormat="1" applyFill="1" applyBorder="1" applyAlignment="1">
      <alignment horizontal="left" vertical="center" wrapText="1" indent="1"/>
    </xf>
    <xf numFmtId="165" fontId="7" fillId="7" borderId="0" xfId="9" applyFont="1" applyFill="1" applyBorder="1" applyAlignment="1">
      <alignment horizontal="center" vertical="center"/>
    </xf>
    <xf numFmtId="0" fontId="25" fillId="12" borderId="0" xfId="0" applyFont="1" applyFill="1" applyBorder="1" applyAlignment="1">
      <alignment horizontal="center" vertical="center"/>
    </xf>
    <xf numFmtId="0" fontId="25" fillId="12" borderId="7"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cellXfs>
  <cellStyles count="14">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Normal 2" xfId="13" xr:uid="{D7ED676D-B475-48C5-8D8F-B71E4F033EDB}"/>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5">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4"/>
      <tableStyleElement type="headerRow" dxfId="13"/>
      <tableStyleElement type="totalRow" dxfId="12"/>
      <tableStyleElement type="firstColumn" dxfId="11"/>
      <tableStyleElement type="lastColumn" dxfId="10"/>
      <tableStyleElement type="firstRowStripe" dxfId="9"/>
      <tableStyleElement type="secondRowStripe" dxfId="8"/>
      <tableStyleElement type="firstColumnStripe" dxfId="7"/>
      <tableStyleElement type="second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me@Compan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CE850-2AAD-4E96-AB37-1BD88AA959BD}">
  <sheetPr>
    <pageSetUpPr fitToPage="1"/>
  </sheetPr>
  <dimension ref="B1:J29"/>
  <sheetViews>
    <sheetView showGridLines="0" tabSelected="1" workbookViewId="0">
      <selection activeCell="L11" sqref="L11"/>
    </sheetView>
  </sheetViews>
  <sheetFormatPr defaultColWidth="9.08984375" defaultRowHeight="15.5" x14ac:dyDescent="0.35"/>
  <cols>
    <col min="1" max="1" width="6" style="65" customWidth="1"/>
    <col min="2" max="4" width="6.7265625" style="65" customWidth="1"/>
    <col min="5" max="7" width="12.36328125" style="65" customWidth="1"/>
    <col min="8" max="10" width="13.36328125" style="65" customWidth="1"/>
    <col min="11" max="16384" width="9.08984375" style="65"/>
  </cols>
  <sheetData>
    <row r="1" spans="2:10" ht="16" thickBot="1" x14ac:dyDescent="0.4"/>
    <row r="2" spans="2:10" s="91" customFormat="1" ht="30.75" customHeight="1" thickBot="1" x14ac:dyDescent="0.4">
      <c r="B2" s="124" t="s">
        <v>67</v>
      </c>
      <c r="C2" s="124"/>
      <c r="D2" s="124"/>
      <c r="E2" s="120" t="s">
        <v>86</v>
      </c>
      <c r="F2" s="114"/>
      <c r="G2" s="114"/>
      <c r="H2" s="117" t="s">
        <v>89</v>
      </c>
      <c r="I2" s="111"/>
      <c r="J2" s="111"/>
    </row>
    <row r="3" spans="2:10" s="91" customFormat="1" ht="30.75" customHeight="1" thickBot="1" x14ac:dyDescent="0.4">
      <c r="B3" s="124" t="s">
        <v>25</v>
      </c>
      <c r="C3" s="124"/>
      <c r="D3" s="124"/>
      <c r="E3" s="120" t="s">
        <v>70</v>
      </c>
      <c r="F3" s="114"/>
      <c r="G3" s="114"/>
      <c r="H3" s="88" t="s">
        <v>83</v>
      </c>
      <c r="I3" s="121">
        <f ca="1">TODAY()</f>
        <v>44073</v>
      </c>
      <c r="J3" s="112"/>
    </row>
    <row r="4" spans="2:10" s="91" customFormat="1" ht="42" customHeight="1" thickBot="1" x14ac:dyDescent="0.4">
      <c r="B4" s="125" t="s">
        <v>68</v>
      </c>
      <c r="C4" s="125"/>
      <c r="D4" s="126"/>
      <c r="E4" s="90" t="s">
        <v>95</v>
      </c>
      <c r="F4" s="113"/>
      <c r="G4" s="115"/>
      <c r="H4" s="102" t="s">
        <v>69</v>
      </c>
      <c r="I4" s="95" t="s">
        <v>96</v>
      </c>
      <c r="J4" s="90"/>
    </row>
    <row r="5" spans="2:10" s="91" customFormat="1" ht="30.75" customHeight="1" thickBot="1" x14ac:dyDescent="0.4">
      <c r="B5" s="124" t="s">
        <v>66</v>
      </c>
      <c r="C5" s="124"/>
      <c r="D5" s="127"/>
      <c r="E5" s="90" t="s">
        <v>97</v>
      </c>
      <c r="F5" s="113"/>
      <c r="G5" s="115"/>
      <c r="H5" s="90"/>
      <c r="I5" s="90"/>
      <c r="J5" s="90"/>
    </row>
    <row r="7" spans="2:10" ht="36" customHeight="1" x14ac:dyDescent="0.35">
      <c r="B7" s="109" t="s">
        <v>75</v>
      </c>
      <c r="C7" s="104"/>
      <c r="D7" s="105"/>
      <c r="E7" s="106"/>
      <c r="F7" s="106"/>
      <c r="G7" s="106"/>
      <c r="H7" s="106"/>
      <c r="I7" s="106"/>
      <c r="J7" s="106"/>
    </row>
    <row r="8" spans="2:10" ht="36" customHeight="1" x14ac:dyDescent="0.35">
      <c r="B8" s="109" t="s">
        <v>87</v>
      </c>
      <c r="C8" s="104"/>
      <c r="D8" s="105"/>
      <c r="E8" s="106"/>
      <c r="F8" s="106"/>
      <c r="G8" s="106"/>
      <c r="H8" s="106"/>
      <c r="I8" s="106"/>
      <c r="J8" s="106"/>
    </row>
    <row r="9" spans="2:10" ht="36" customHeight="1" x14ac:dyDescent="0.35">
      <c r="B9" s="109" t="s">
        <v>77</v>
      </c>
      <c r="C9" s="104"/>
      <c r="D9" s="105"/>
      <c r="E9" s="106"/>
      <c r="F9" s="106"/>
      <c r="G9" s="106"/>
      <c r="H9" s="106"/>
      <c r="I9" s="106"/>
      <c r="J9" s="106"/>
    </row>
    <row r="10" spans="2:10" ht="33" customHeight="1" x14ac:dyDescent="0.35">
      <c r="B10" s="110" t="s">
        <v>76</v>
      </c>
      <c r="C10" s="107"/>
      <c r="D10" s="108"/>
      <c r="E10" s="106"/>
      <c r="F10" s="106"/>
      <c r="G10" s="106"/>
      <c r="H10" s="106"/>
      <c r="I10" s="106"/>
      <c r="J10" s="106"/>
    </row>
    <row r="11" spans="2:10" ht="33" customHeight="1" x14ac:dyDescent="0.35">
      <c r="B11" s="110" t="s">
        <v>78</v>
      </c>
      <c r="C11" s="107"/>
      <c r="D11" s="108"/>
      <c r="E11" s="106"/>
      <c r="F11" s="106"/>
      <c r="G11" s="106"/>
      <c r="H11" s="106"/>
      <c r="I11" s="106"/>
      <c r="J11" s="106"/>
    </row>
    <row r="12" spans="2:10" ht="33" customHeight="1" x14ac:dyDescent="0.35">
      <c r="B12" s="128" t="s">
        <v>84</v>
      </c>
      <c r="C12" s="128"/>
      <c r="D12" s="128"/>
      <c r="E12" s="106"/>
      <c r="F12" s="106"/>
      <c r="G12" s="106"/>
      <c r="H12" s="106"/>
      <c r="I12" s="106"/>
      <c r="J12" s="106"/>
    </row>
    <row r="13" spans="2:10" ht="33" customHeight="1" x14ac:dyDescent="0.35">
      <c r="B13" s="110" t="s">
        <v>76</v>
      </c>
      <c r="C13" s="107"/>
      <c r="D13" s="108"/>
      <c r="E13" s="106"/>
      <c r="F13" s="106"/>
      <c r="G13" s="106"/>
      <c r="H13" s="106"/>
      <c r="I13" s="106"/>
      <c r="J13" s="106"/>
    </row>
    <row r="14" spans="2:10" ht="33" customHeight="1" x14ac:dyDescent="0.35">
      <c r="B14" s="110" t="s">
        <v>79</v>
      </c>
      <c r="C14" s="107"/>
      <c r="D14" s="108"/>
      <c r="E14" s="106"/>
      <c r="F14" s="106"/>
      <c r="G14" s="106"/>
      <c r="H14" s="106"/>
      <c r="I14" s="106"/>
      <c r="J14" s="106"/>
    </row>
    <row r="15" spans="2:10" ht="36" customHeight="1" x14ac:dyDescent="0.35">
      <c r="B15" s="122" t="s">
        <v>80</v>
      </c>
      <c r="C15" s="122"/>
      <c r="D15" s="122"/>
      <c r="E15" s="106"/>
      <c r="F15" s="106"/>
      <c r="G15" s="106"/>
      <c r="H15" s="106"/>
      <c r="I15" s="106"/>
      <c r="J15" s="106"/>
    </row>
    <row r="16" spans="2:10" s="103" customFormat="1" ht="30" customHeight="1" x14ac:dyDescent="0.35">
      <c r="B16" s="123" t="s">
        <v>81</v>
      </c>
      <c r="C16" s="123"/>
      <c r="D16" s="123"/>
      <c r="E16" s="106"/>
      <c r="F16" s="106"/>
      <c r="G16" s="106"/>
      <c r="H16" s="106"/>
      <c r="I16" s="106"/>
      <c r="J16" s="106"/>
    </row>
    <row r="17" spans="2:10" ht="30" customHeight="1" x14ac:dyDescent="0.35">
      <c r="B17" s="123" t="s">
        <v>82</v>
      </c>
      <c r="C17" s="123"/>
      <c r="D17" s="123"/>
      <c r="E17" s="106"/>
      <c r="F17" s="106"/>
      <c r="G17" s="106"/>
      <c r="H17" s="106"/>
      <c r="I17" s="106"/>
      <c r="J17" s="106"/>
    </row>
    <row r="18" spans="2:10" ht="30" customHeight="1" x14ac:dyDescent="0.35">
      <c r="B18" s="123" t="s">
        <v>88</v>
      </c>
      <c r="C18" s="123"/>
      <c r="D18" s="123"/>
      <c r="E18" s="106"/>
      <c r="F18" s="106"/>
      <c r="G18" s="106"/>
      <c r="H18" s="106"/>
      <c r="I18" s="106"/>
      <c r="J18" s="106"/>
    </row>
    <row r="19" spans="2:10" ht="26.25" customHeight="1" x14ac:dyDescent="0.35"/>
    <row r="20" spans="2:10" ht="26.25" customHeight="1" x14ac:dyDescent="0.35">
      <c r="B20" s="116" t="s">
        <v>85</v>
      </c>
    </row>
    <row r="21" spans="2:10" ht="33.75" customHeight="1" x14ac:dyDescent="0.35"/>
    <row r="22" spans="2:10" ht="33.75" customHeight="1" x14ac:dyDescent="0.35"/>
    <row r="23" spans="2:10" ht="33.75" customHeight="1" x14ac:dyDescent="0.35"/>
    <row r="24" spans="2:10" ht="33.75" customHeight="1" x14ac:dyDescent="0.35"/>
    <row r="25" spans="2:10" ht="33.75" customHeight="1" x14ac:dyDescent="0.35"/>
    <row r="26" spans="2:10" ht="33.75" customHeight="1" x14ac:dyDescent="0.35"/>
    <row r="27" spans="2:10" ht="33.75" customHeight="1" x14ac:dyDescent="0.35"/>
    <row r="28" spans="2:10" ht="33.75" customHeight="1" x14ac:dyDescent="0.35"/>
    <row r="29" spans="2:10" ht="33.75" customHeight="1" x14ac:dyDescent="0.35"/>
  </sheetData>
  <mergeCells count="9">
    <mergeCell ref="B15:D15"/>
    <mergeCell ref="B16:D16"/>
    <mergeCell ref="B17:D17"/>
    <mergeCell ref="B18:D18"/>
    <mergeCell ref="B2:D2"/>
    <mergeCell ref="B4:D4"/>
    <mergeCell ref="B3:D3"/>
    <mergeCell ref="B5:D5"/>
    <mergeCell ref="B12:D12"/>
  </mergeCells>
  <conditionalFormatting sqref="E2:E3">
    <cfRule type="dataBar" priority="2">
      <dataBar>
        <cfvo type="num" val="0"/>
        <cfvo type="num" val="1"/>
        <color theme="0" tint="-0.249977111117893"/>
      </dataBar>
      <extLst>
        <ext xmlns:x14="http://schemas.microsoft.com/office/spreadsheetml/2009/9/main" uri="{B025F937-C7B1-47D3-B67F-A62EFF666E3E}">
          <x14:id>{D3CA637C-47DF-48C8-8D0E-A2073CA6F333}</x14:id>
        </ext>
      </extLst>
    </cfRule>
  </conditionalFormatting>
  <hyperlinks>
    <hyperlink ref="I4" r:id="rId1" xr:uid="{D31968EF-4E29-4287-8AEE-953FBB215223}"/>
  </hyperlinks>
  <pageMargins left="0.45" right="0.45" top="0.5" bottom="0.75" header="0.3" footer="0.3"/>
  <pageSetup scale="99" orientation="portrait" r:id="rId2"/>
  <extLst>
    <ext xmlns:x14="http://schemas.microsoft.com/office/spreadsheetml/2009/9/main" uri="{78C0D931-6437-407d-A8EE-F0AAD7539E65}">
      <x14:conditionalFormattings>
        <x14:conditionalFormatting xmlns:xm="http://schemas.microsoft.com/office/excel/2006/main">
          <x14:cfRule type="dataBar" id="{D3CA637C-47DF-48C8-8D0E-A2073CA6F333}">
            <x14:dataBar minLength="0" maxLength="100" gradient="0">
              <x14:cfvo type="num">
                <xm:f>0</xm:f>
              </x14:cfvo>
              <x14:cfvo type="num">
                <xm:f>1</xm:f>
              </x14:cfvo>
              <x14:negativeFillColor rgb="FFFF0000"/>
              <x14:axisColor rgb="FF000000"/>
            </x14:dataBar>
          </x14:cfRule>
          <xm:sqref>E2:E3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B1A51-D2A3-45A2-896D-5E7FA7FA12DE}">
  <sheetPr>
    <pageSetUpPr fitToPage="1"/>
  </sheetPr>
  <dimension ref="B1:G23"/>
  <sheetViews>
    <sheetView zoomScaleNormal="100" workbookViewId="0">
      <selection activeCell="C2" sqref="C2:C3"/>
    </sheetView>
  </sheetViews>
  <sheetFormatPr defaultColWidth="9.08984375" defaultRowHeight="21.75" customHeight="1" x14ac:dyDescent="0.35"/>
  <cols>
    <col min="1" max="1" width="3.36328125" style="65" customWidth="1"/>
    <col min="2" max="2" width="34" style="65" customWidth="1"/>
    <col min="3" max="3" width="27.26953125" style="65" customWidth="1"/>
    <col min="4" max="6" width="18.26953125" style="65" customWidth="1"/>
    <col min="7" max="7" width="49" style="65" customWidth="1"/>
    <col min="8" max="16384" width="9.08984375" style="65"/>
  </cols>
  <sheetData>
    <row r="1" spans="2:7" ht="21.75" customHeight="1" thickBot="1" x14ac:dyDescent="0.4"/>
    <row r="2" spans="2:7" ht="27" customHeight="1" thickBot="1" x14ac:dyDescent="0.4">
      <c r="B2" s="88" t="s">
        <v>67</v>
      </c>
      <c r="C2" s="119" t="str">
        <f>'1. RFP'!E2</f>
        <v>Ex. Lighting Retrofit</v>
      </c>
      <c r="D2" s="92"/>
      <c r="E2" s="93"/>
      <c r="F2" s="93"/>
      <c r="G2" s="93"/>
    </row>
    <row r="3" spans="2:7" ht="27" customHeight="1" thickBot="1" x14ac:dyDescent="0.4">
      <c r="B3" s="88" t="s">
        <v>25</v>
      </c>
      <c r="C3" s="119" t="str">
        <f>'1. RFP'!E3</f>
        <v>Company A</v>
      </c>
      <c r="D3" s="92"/>
      <c r="E3" s="93"/>
      <c r="F3" s="93"/>
      <c r="G3" s="93"/>
    </row>
    <row r="4" spans="2:7" ht="27" customHeight="1" thickBot="1" x14ac:dyDescent="0.4">
      <c r="B4" s="88" t="s">
        <v>68</v>
      </c>
      <c r="C4" s="90" t="str">
        <f>'1. RFP'!E4</f>
        <v>Chief Engineer   NAME</v>
      </c>
      <c r="D4" s="94"/>
      <c r="E4" s="90"/>
      <c r="F4" s="90"/>
      <c r="G4" s="90"/>
    </row>
    <row r="5" spans="2:7" ht="27" customHeight="1" thickBot="1" x14ac:dyDescent="0.4">
      <c r="B5" s="88" t="s">
        <v>66</v>
      </c>
      <c r="C5" s="90" t="str">
        <f>'1. RFP'!E5</f>
        <v>Street address where the project will be performed</v>
      </c>
      <c r="D5" s="94"/>
      <c r="E5" s="90"/>
      <c r="F5" s="90"/>
      <c r="G5" s="90"/>
    </row>
    <row r="7" spans="2:7" ht="21.75" customHeight="1" x14ac:dyDescent="0.35">
      <c r="B7" s="88" t="s">
        <v>74</v>
      </c>
      <c r="C7" s="89" t="s">
        <v>53</v>
      </c>
    </row>
    <row r="8" spans="2:7" ht="21.75" customHeight="1" x14ac:dyDescent="0.35">
      <c r="B8" s="66" t="s">
        <v>52</v>
      </c>
      <c r="C8" s="67">
        <v>3</v>
      </c>
    </row>
    <row r="9" spans="2:7" ht="21.75" customHeight="1" x14ac:dyDescent="0.35">
      <c r="B9" s="66" t="s">
        <v>51</v>
      </c>
      <c r="C9" s="67">
        <v>2</v>
      </c>
    </row>
    <row r="10" spans="2:7" ht="21.75" customHeight="1" x14ac:dyDescent="0.35">
      <c r="B10" s="66" t="s">
        <v>50</v>
      </c>
      <c r="C10" s="67">
        <v>1</v>
      </c>
    </row>
    <row r="11" spans="2:7" ht="21.75" customHeight="1" x14ac:dyDescent="0.35">
      <c r="B11" s="96"/>
      <c r="C11" s="101"/>
    </row>
    <row r="12" spans="2:7" ht="21.75" customHeight="1" x14ac:dyDescent="0.35">
      <c r="B12" s="88" t="s">
        <v>54</v>
      </c>
      <c r="C12" s="88"/>
      <c r="D12" s="89" t="s">
        <v>49</v>
      </c>
      <c r="E12" s="89" t="s">
        <v>48</v>
      </c>
      <c r="F12" s="89" t="s">
        <v>47</v>
      </c>
      <c r="G12" s="88" t="s">
        <v>46</v>
      </c>
    </row>
    <row r="13" spans="2:7" ht="26.25" customHeight="1" x14ac:dyDescent="0.35">
      <c r="B13" s="68" t="s">
        <v>45</v>
      </c>
      <c r="C13" s="98"/>
      <c r="D13" s="66">
        <v>3</v>
      </c>
      <c r="E13" s="66">
        <v>2</v>
      </c>
      <c r="F13" s="66"/>
      <c r="G13" s="66"/>
    </row>
    <row r="14" spans="2:7" ht="26.25" customHeight="1" x14ac:dyDescent="0.35">
      <c r="B14" s="118" t="s">
        <v>90</v>
      </c>
      <c r="C14" s="98"/>
      <c r="D14" s="66">
        <v>3</v>
      </c>
      <c r="E14" s="66"/>
      <c r="F14" s="66"/>
      <c r="G14" s="66"/>
    </row>
    <row r="15" spans="2:7" ht="26.25" customHeight="1" x14ac:dyDescent="0.35">
      <c r="B15" s="68" t="s">
        <v>44</v>
      </c>
      <c r="C15" s="98"/>
      <c r="D15" s="66">
        <v>3</v>
      </c>
      <c r="E15" s="66"/>
      <c r="F15" s="66"/>
      <c r="G15" s="66"/>
    </row>
    <row r="16" spans="2:7" ht="26.25" customHeight="1" x14ac:dyDescent="0.35">
      <c r="B16" s="68" t="s">
        <v>43</v>
      </c>
      <c r="C16" s="98"/>
      <c r="D16" s="66">
        <v>3</v>
      </c>
      <c r="E16" s="66"/>
      <c r="F16" s="66"/>
      <c r="G16" s="66"/>
    </row>
    <row r="17" spans="2:7" ht="26.25" customHeight="1" x14ac:dyDescent="0.35">
      <c r="B17" s="68" t="s">
        <v>42</v>
      </c>
      <c r="C17" s="98"/>
      <c r="D17" s="66">
        <v>3</v>
      </c>
      <c r="E17" s="66"/>
      <c r="F17" s="66"/>
      <c r="G17" s="66"/>
    </row>
    <row r="18" spans="2:7" ht="26.25" customHeight="1" x14ac:dyDescent="0.35">
      <c r="B18" s="118" t="s">
        <v>91</v>
      </c>
      <c r="C18" s="98"/>
      <c r="D18" s="66">
        <v>3</v>
      </c>
      <c r="E18" s="66"/>
      <c r="F18" s="66"/>
      <c r="G18" s="66"/>
    </row>
    <row r="19" spans="2:7" ht="26.25" customHeight="1" x14ac:dyDescent="0.35">
      <c r="B19" s="68" t="s">
        <v>41</v>
      </c>
      <c r="C19" s="98"/>
      <c r="D19" s="66">
        <v>3</v>
      </c>
      <c r="E19" s="66">
        <v>3</v>
      </c>
      <c r="F19" s="66">
        <v>3</v>
      </c>
      <c r="G19" s="66"/>
    </row>
    <row r="20" spans="2:7" ht="26.25" customHeight="1" x14ac:dyDescent="0.35">
      <c r="B20" s="68" t="s">
        <v>73</v>
      </c>
      <c r="C20" s="98"/>
      <c r="D20" s="66">
        <v>3</v>
      </c>
      <c r="E20" s="66">
        <v>3</v>
      </c>
      <c r="F20" s="66">
        <v>3</v>
      </c>
      <c r="G20" s="66"/>
    </row>
    <row r="21" spans="2:7" ht="21.75" customHeight="1" thickBot="1" x14ac:dyDescent="0.4">
      <c r="B21" s="97" t="s">
        <v>5</v>
      </c>
    </row>
    <row r="22" spans="2:7" ht="21.75" customHeight="1" thickBot="1" x14ac:dyDescent="0.4">
      <c r="C22" s="99" t="s">
        <v>40</v>
      </c>
      <c r="D22" s="100">
        <f>SUM(D13:D20)</f>
        <v>24</v>
      </c>
      <c r="E22" s="100">
        <f>SUM(E13:E20)</f>
        <v>8</v>
      </c>
      <c r="F22" s="100">
        <f>SUM(F13:F20)</f>
        <v>6</v>
      </c>
    </row>
    <row r="23" spans="2:7" ht="21.75" customHeight="1" thickTop="1" x14ac:dyDescent="0.35"/>
  </sheetData>
  <conditionalFormatting sqref="C2:C3">
    <cfRule type="dataBar" priority="1">
      <dataBar>
        <cfvo type="num" val="0"/>
        <cfvo type="num" val="1"/>
        <color theme="0" tint="-0.249977111117893"/>
      </dataBar>
      <extLst>
        <ext xmlns:x14="http://schemas.microsoft.com/office/spreadsheetml/2009/9/main" uri="{B025F937-C7B1-47D3-B67F-A62EFF666E3E}">
          <x14:id>{8CE564CF-2E5F-4D8A-8A88-983489428E8D}</x14:id>
        </ext>
      </extLst>
    </cfRule>
  </conditionalFormatting>
  <pageMargins left="0.7" right="0.7" top="0.75" bottom="0.75" header="0.3" footer="0.3"/>
  <pageSetup scale="74" fitToHeight="3"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dataBar" id="{8CE564CF-2E5F-4D8A-8A88-983489428E8D}">
            <x14:dataBar minLength="0" maxLength="100" gradient="0">
              <x14:cfvo type="num">
                <xm:f>0</xm:f>
              </x14:cfvo>
              <x14:cfvo type="num">
                <xm:f>1</xm:f>
              </x14:cfvo>
              <x14:negativeFillColor rgb="FFFF0000"/>
              <x14:axisColor rgb="FF000000"/>
            </x14:dataBar>
          </x14:cfRule>
          <xm:sqref>C2:C3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9"/>
  <sheetViews>
    <sheetView showGridLines="0" showRuler="0" zoomScaleNormal="100" zoomScalePageLayoutView="70" workbookViewId="0">
      <pane ySplit="9" topLeftCell="A10" activePane="bottomLeft" state="frozen"/>
      <selection pane="bottomLeft" activeCell="AV4" sqref="AV4"/>
    </sheetView>
  </sheetViews>
  <sheetFormatPr defaultRowHeight="30" customHeight="1" x14ac:dyDescent="0.35"/>
  <cols>
    <col min="1" max="1" width="2.7265625" style="50" customWidth="1"/>
    <col min="2" max="2" width="34.08984375" customWidth="1"/>
    <col min="3" max="3" width="26.26953125" style="2" customWidth="1"/>
    <col min="4" max="4" width="16.08984375" customWidth="1"/>
    <col min="5" max="5" width="10.36328125" style="4" customWidth="1"/>
    <col min="6" max="6" width="10.36328125" customWidth="1"/>
    <col min="7" max="7" width="2.7265625" customWidth="1"/>
    <col min="8" max="8" width="6.08984375" hidden="1" customWidth="1"/>
    <col min="9" max="64" width="2.6328125" customWidth="1"/>
    <col min="69" max="70" width="10.26953125"/>
  </cols>
  <sheetData>
    <row r="1" spans="1:64" ht="18" customHeight="1" thickBot="1" x14ac:dyDescent="0.7">
      <c r="A1" s="51" t="s">
        <v>33</v>
      </c>
      <c r="B1" s="54"/>
      <c r="C1" s="84"/>
      <c r="D1" s="1"/>
      <c r="E1" s="3"/>
      <c r="F1" s="39"/>
      <c r="H1" s="1"/>
    </row>
    <row r="2" spans="1:64" ht="30" customHeight="1" thickBot="1" x14ac:dyDescent="0.4">
      <c r="A2" s="50" t="s">
        <v>28</v>
      </c>
      <c r="B2" s="88" t="s">
        <v>67</v>
      </c>
      <c r="C2" s="119" t="str">
        <f>'1. RFP'!E2</f>
        <v>Ex. Lighting Retrofit</v>
      </c>
      <c r="D2" s="92"/>
      <c r="E2" s="92"/>
      <c r="I2" s="12" t="s">
        <v>15</v>
      </c>
    </row>
    <row r="3" spans="1:64" ht="30" customHeight="1" thickBot="1" x14ac:dyDescent="0.4">
      <c r="A3" s="50" t="s">
        <v>94</v>
      </c>
      <c r="B3" s="88" t="s">
        <v>25</v>
      </c>
      <c r="C3" s="119" t="str">
        <f>'1. RFP'!E3</f>
        <v>Company A</v>
      </c>
      <c r="D3" s="92"/>
      <c r="E3" s="92"/>
      <c r="I3" s="53" t="s">
        <v>20</v>
      </c>
    </row>
    <row r="4" spans="1:64" ht="30" customHeight="1" thickBot="1" x14ac:dyDescent="0.4">
      <c r="B4" s="88" t="s">
        <v>68</v>
      </c>
      <c r="C4" s="90" t="str">
        <f>'1. RFP'!E4</f>
        <v>Chief Engineer   NAME</v>
      </c>
      <c r="D4" s="92"/>
      <c r="E4" s="92"/>
    </row>
    <row r="5" spans="1:64" ht="30" customHeight="1" thickBot="1" x14ac:dyDescent="0.4">
      <c r="B5" s="88" t="s">
        <v>66</v>
      </c>
      <c r="C5" s="90" t="str">
        <f>'1. RFP'!E5</f>
        <v>Street address where the project will be performed</v>
      </c>
      <c r="D5" s="92"/>
      <c r="E5" s="92"/>
      <c r="I5" s="124" t="s">
        <v>71</v>
      </c>
      <c r="J5" s="124"/>
      <c r="K5" s="124"/>
      <c r="L5" s="124"/>
      <c r="M5" s="124"/>
      <c r="N5" s="124"/>
      <c r="O5" s="124"/>
      <c r="P5" s="124"/>
      <c r="Q5" s="124"/>
      <c r="R5" s="124"/>
      <c r="S5" s="124"/>
      <c r="T5" s="133">
        <f ca="1">TODAY()</f>
        <v>44073</v>
      </c>
      <c r="U5" s="133"/>
      <c r="V5" s="133"/>
      <c r="W5" s="133"/>
      <c r="X5" s="133"/>
      <c r="Y5" s="133"/>
      <c r="Z5" s="133"/>
      <c r="AA5" s="133"/>
      <c r="AB5" s="133"/>
      <c r="AC5" s="133"/>
      <c r="AD5" s="134" t="s">
        <v>72</v>
      </c>
      <c r="AE5" s="134"/>
      <c r="AF5" s="134"/>
      <c r="AG5" s="134"/>
      <c r="AH5" s="134"/>
      <c r="AI5" s="135"/>
      <c r="AJ5" s="136">
        <v>1</v>
      </c>
      <c r="AK5" s="137"/>
    </row>
    <row r="6" spans="1:64" ht="15" customHeight="1" x14ac:dyDescent="0.35"/>
    <row r="7" spans="1:64" ht="17.25" customHeight="1" x14ac:dyDescent="0.35">
      <c r="A7" s="51" t="s">
        <v>34</v>
      </c>
      <c r="I7" s="130">
        <f ca="1">I8</f>
        <v>44074</v>
      </c>
      <c r="J7" s="131"/>
      <c r="K7" s="131"/>
      <c r="L7" s="131"/>
      <c r="M7" s="131"/>
      <c r="N7" s="131"/>
      <c r="O7" s="132"/>
      <c r="P7" s="130">
        <f ca="1">P8</f>
        <v>44081</v>
      </c>
      <c r="Q7" s="131"/>
      <c r="R7" s="131"/>
      <c r="S7" s="131"/>
      <c r="T7" s="131"/>
      <c r="U7" s="131"/>
      <c r="V7" s="132"/>
      <c r="W7" s="130">
        <f ca="1">W8</f>
        <v>44088</v>
      </c>
      <c r="X7" s="131"/>
      <c r="Y7" s="131"/>
      <c r="Z7" s="131"/>
      <c r="AA7" s="131"/>
      <c r="AB7" s="131"/>
      <c r="AC7" s="132"/>
      <c r="AD7" s="130">
        <f ca="1">AD8</f>
        <v>44095</v>
      </c>
      <c r="AE7" s="131"/>
      <c r="AF7" s="131"/>
      <c r="AG7" s="131"/>
      <c r="AH7" s="131"/>
      <c r="AI7" s="131"/>
      <c r="AJ7" s="132"/>
      <c r="AK7" s="130">
        <f ca="1">AK8</f>
        <v>44102</v>
      </c>
      <c r="AL7" s="131"/>
      <c r="AM7" s="131"/>
      <c r="AN7" s="131"/>
      <c r="AO7" s="131"/>
      <c r="AP7" s="131"/>
      <c r="AQ7" s="132"/>
      <c r="AR7" s="130">
        <f ca="1">AR8</f>
        <v>44109</v>
      </c>
      <c r="AS7" s="131"/>
      <c r="AT7" s="131"/>
      <c r="AU7" s="131"/>
      <c r="AV7" s="131"/>
      <c r="AW7" s="131"/>
      <c r="AX7" s="132"/>
      <c r="AY7" s="130">
        <f ca="1">AY8</f>
        <v>44116</v>
      </c>
      <c r="AZ7" s="131"/>
      <c r="BA7" s="131"/>
      <c r="BB7" s="131"/>
      <c r="BC7" s="131"/>
      <c r="BD7" s="131"/>
      <c r="BE7" s="132"/>
      <c r="BF7" s="130">
        <f ca="1">BF8</f>
        <v>44123</v>
      </c>
      <c r="BG7" s="131"/>
      <c r="BH7" s="131"/>
      <c r="BI7" s="131"/>
      <c r="BJ7" s="131"/>
      <c r="BK7" s="131"/>
      <c r="BL7" s="132"/>
    </row>
    <row r="8" spans="1:64" ht="15" customHeight="1" x14ac:dyDescent="0.35">
      <c r="A8" s="51" t="s">
        <v>35</v>
      </c>
      <c r="B8" s="129"/>
      <c r="C8" s="129"/>
      <c r="D8" s="129"/>
      <c r="E8" s="129"/>
      <c r="F8" s="129"/>
      <c r="G8" s="129"/>
      <c r="I8" s="9">
        <f ca="1">Project_Start-WEEKDAY(Project_Start,1)+2+7*(Display_Week-1)</f>
        <v>44074</v>
      </c>
      <c r="J8" s="8">
        <f ca="1">I8+1</f>
        <v>44075</v>
      </c>
      <c r="K8" s="8">
        <f t="shared" ref="K8:AX8" ca="1" si="0">J8+1</f>
        <v>44076</v>
      </c>
      <c r="L8" s="8">
        <f t="shared" ca="1" si="0"/>
        <v>44077</v>
      </c>
      <c r="M8" s="8">
        <f t="shared" ca="1" si="0"/>
        <v>44078</v>
      </c>
      <c r="N8" s="8">
        <f t="shared" ca="1" si="0"/>
        <v>44079</v>
      </c>
      <c r="O8" s="10">
        <f t="shared" ca="1" si="0"/>
        <v>44080</v>
      </c>
      <c r="P8" s="9">
        <f ca="1">O8+1</f>
        <v>44081</v>
      </c>
      <c r="Q8" s="8">
        <f ca="1">P8+1</f>
        <v>44082</v>
      </c>
      <c r="R8" s="8">
        <f t="shared" ca="1" si="0"/>
        <v>44083</v>
      </c>
      <c r="S8" s="8">
        <f t="shared" ca="1" si="0"/>
        <v>44084</v>
      </c>
      <c r="T8" s="8">
        <f t="shared" ca="1" si="0"/>
        <v>44085</v>
      </c>
      <c r="U8" s="8">
        <f t="shared" ca="1" si="0"/>
        <v>44086</v>
      </c>
      <c r="V8" s="10">
        <f t="shared" ca="1" si="0"/>
        <v>44087</v>
      </c>
      <c r="W8" s="9">
        <f ca="1">V8+1</f>
        <v>44088</v>
      </c>
      <c r="X8" s="8">
        <f ca="1">W8+1</f>
        <v>44089</v>
      </c>
      <c r="Y8" s="8">
        <f t="shared" ca="1" si="0"/>
        <v>44090</v>
      </c>
      <c r="Z8" s="8">
        <f t="shared" ca="1" si="0"/>
        <v>44091</v>
      </c>
      <c r="AA8" s="8">
        <f t="shared" ca="1" si="0"/>
        <v>44092</v>
      </c>
      <c r="AB8" s="8">
        <f t="shared" ca="1" si="0"/>
        <v>44093</v>
      </c>
      <c r="AC8" s="10">
        <f t="shared" ca="1" si="0"/>
        <v>44094</v>
      </c>
      <c r="AD8" s="9">
        <f ca="1">AC8+1</f>
        <v>44095</v>
      </c>
      <c r="AE8" s="8">
        <f ca="1">AD8+1</f>
        <v>44096</v>
      </c>
      <c r="AF8" s="8">
        <f t="shared" ca="1" si="0"/>
        <v>44097</v>
      </c>
      <c r="AG8" s="8">
        <f t="shared" ca="1" si="0"/>
        <v>44098</v>
      </c>
      <c r="AH8" s="8">
        <f t="shared" ca="1" si="0"/>
        <v>44099</v>
      </c>
      <c r="AI8" s="8">
        <f t="shared" ca="1" si="0"/>
        <v>44100</v>
      </c>
      <c r="AJ8" s="10">
        <f t="shared" ca="1" si="0"/>
        <v>44101</v>
      </c>
      <c r="AK8" s="9">
        <f ca="1">AJ8+1</f>
        <v>44102</v>
      </c>
      <c r="AL8" s="8">
        <f ca="1">AK8+1</f>
        <v>44103</v>
      </c>
      <c r="AM8" s="8">
        <f t="shared" ca="1" si="0"/>
        <v>44104</v>
      </c>
      <c r="AN8" s="8">
        <f t="shared" ca="1" si="0"/>
        <v>44105</v>
      </c>
      <c r="AO8" s="8">
        <f t="shared" ca="1" si="0"/>
        <v>44106</v>
      </c>
      <c r="AP8" s="8">
        <f t="shared" ca="1" si="0"/>
        <v>44107</v>
      </c>
      <c r="AQ8" s="10">
        <f t="shared" ca="1" si="0"/>
        <v>44108</v>
      </c>
      <c r="AR8" s="9">
        <f ca="1">AQ8+1</f>
        <v>44109</v>
      </c>
      <c r="AS8" s="8">
        <f ca="1">AR8+1</f>
        <v>44110</v>
      </c>
      <c r="AT8" s="8">
        <f t="shared" ca="1" si="0"/>
        <v>44111</v>
      </c>
      <c r="AU8" s="8">
        <f t="shared" ca="1" si="0"/>
        <v>44112</v>
      </c>
      <c r="AV8" s="8">
        <f t="shared" ca="1" si="0"/>
        <v>44113</v>
      </c>
      <c r="AW8" s="8">
        <f t="shared" ca="1" si="0"/>
        <v>44114</v>
      </c>
      <c r="AX8" s="10">
        <f t="shared" ca="1" si="0"/>
        <v>44115</v>
      </c>
      <c r="AY8" s="9">
        <f t="shared" ref="AY8:BL8" ca="1" si="1">AX8+1</f>
        <v>44116</v>
      </c>
      <c r="AZ8" s="8">
        <f t="shared" ca="1" si="1"/>
        <v>44117</v>
      </c>
      <c r="BA8" s="8">
        <f t="shared" ca="1" si="1"/>
        <v>44118</v>
      </c>
      <c r="BB8" s="8">
        <f t="shared" ca="1" si="1"/>
        <v>44119</v>
      </c>
      <c r="BC8" s="8">
        <f t="shared" ca="1" si="1"/>
        <v>44120</v>
      </c>
      <c r="BD8" s="8">
        <f t="shared" ca="1" si="1"/>
        <v>44121</v>
      </c>
      <c r="BE8" s="10">
        <f t="shared" ca="1" si="1"/>
        <v>44122</v>
      </c>
      <c r="BF8" s="9">
        <f t="shared" ca="1" si="1"/>
        <v>44123</v>
      </c>
      <c r="BG8" s="8">
        <f t="shared" ca="1" si="1"/>
        <v>44124</v>
      </c>
      <c r="BH8" s="8">
        <f t="shared" ca="1" si="1"/>
        <v>44125</v>
      </c>
      <c r="BI8" s="8">
        <f t="shared" ca="1" si="1"/>
        <v>44126</v>
      </c>
      <c r="BJ8" s="8">
        <f t="shared" ca="1" si="1"/>
        <v>44127</v>
      </c>
      <c r="BK8" s="8">
        <f t="shared" ca="1" si="1"/>
        <v>44128</v>
      </c>
      <c r="BL8" s="10">
        <f t="shared" ca="1" si="1"/>
        <v>44129</v>
      </c>
    </row>
    <row r="9" spans="1:64" ht="30" customHeight="1" thickBot="1" x14ac:dyDescent="0.4">
      <c r="A9" s="51" t="s">
        <v>36</v>
      </c>
      <c r="B9" s="6" t="s">
        <v>12</v>
      </c>
      <c r="C9" s="7" t="s">
        <v>7</v>
      </c>
      <c r="D9" s="7" t="s">
        <v>6</v>
      </c>
      <c r="E9" s="7" t="s">
        <v>9</v>
      </c>
      <c r="F9" s="7" t="s">
        <v>10</v>
      </c>
      <c r="G9" s="7"/>
      <c r="H9" s="7" t="s">
        <v>11</v>
      </c>
      <c r="I9" s="11" t="str">
        <f ca="1">LEFT(TEXT(I8,"ddd"),1)</f>
        <v>M</v>
      </c>
      <c r="J9" s="11" t="str">
        <f t="shared" ref="J9:AR9" ca="1" si="2">LEFT(TEXT(J8,"ddd"),1)</f>
        <v>T</v>
      </c>
      <c r="K9" s="11" t="str">
        <f t="shared" ca="1" si="2"/>
        <v>W</v>
      </c>
      <c r="L9" s="11" t="str">
        <f t="shared" ca="1" si="2"/>
        <v>T</v>
      </c>
      <c r="M9" s="11" t="str">
        <f t="shared" ca="1" si="2"/>
        <v>F</v>
      </c>
      <c r="N9" s="11" t="str">
        <f t="shared" ca="1" si="2"/>
        <v>S</v>
      </c>
      <c r="O9" s="11" t="str">
        <f t="shared" ca="1" si="2"/>
        <v>S</v>
      </c>
      <c r="P9" s="11" t="str">
        <f t="shared" ca="1" si="2"/>
        <v>M</v>
      </c>
      <c r="Q9" s="11" t="str">
        <f t="shared" ca="1" si="2"/>
        <v>T</v>
      </c>
      <c r="R9" s="11" t="str">
        <f t="shared" ca="1" si="2"/>
        <v>W</v>
      </c>
      <c r="S9" s="11" t="str">
        <f t="shared" ca="1" si="2"/>
        <v>T</v>
      </c>
      <c r="T9" s="11" t="str">
        <f t="shared" ca="1" si="2"/>
        <v>F</v>
      </c>
      <c r="U9" s="11" t="str">
        <f t="shared" ca="1" si="2"/>
        <v>S</v>
      </c>
      <c r="V9" s="11" t="str">
        <f t="shared" ca="1" si="2"/>
        <v>S</v>
      </c>
      <c r="W9" s="11" t="str">
        <f t="shared" ca="1" si="2"/>
        <v>M</v>
      </c>
      <c r="X9" s="11" t="str">
        <f t="shared" ca="1" si="2"/>
        <v>T</v>
      </c>
      <c r="Y9" s="11" t="str">
        <f t="shared" ca="1" si="2"/>
        <v>W</v>
      </c>
      <c r="Z9" s="11" t="str">
        <f t="shared" ca="1" si="2"/>
        <v>T</v>
      </c>
      <c r="AA9" s="11" t="str">
        <f t="shared" ca="1" si="2"/>
        <v>F</v>
      </c>
      <c r="AB9" s="11" t="str">
        <f t="shared" ca="1" si="2"/>
        <v>S</v>
      </c>
      <c r="AC9" s="11" t="str">
        <f t="shared" ca="1" si="2"/>
        <v>S</v>
      </c>
      <c r="AD9" s="11" t="str">
        <f t="shared" ca="1" si="2"/>
        <v>M</v>
      </c>
      <c r="AE9" s="11" t="str">
        <f t="shared" ca="1" si="2"/>
        <v>T</v>
      </c>
      <c r="AF9" s="11" t="str">
        <f t="shared" ca="1" si="2"/>
        <v>W</v>
      </c>
      <c r="AG9" s="11" t="str">
        <f t="shared" ca="1" si="2"/>
        <v>T</v>
      </c>
      <c r="AH9" s="11" t="str">
        <f t="shared" ca="1" si="2"/>
        <v>F</v>
      </c>
      <c r="AI9" s="11" t="str">
        <f t="shared" ca="1" si="2"/>
        <v>S</v>
      </c>
      <c r="AJ9" s="11" t="str">
        <f t="shared" ca="1" si="2"/>
        <v>S</v>
      </c>
      <c r="AK9" s="11" t="str">
        <f t="shared" ca="1" si="2"/>
        <v>M</v>
      </c>
      <c r="AL9" s="11" t="str">
        <f t="shared" ca="1" si="2"/>
        <v>T</v>
      </c>
      <c r="AM9" s="11" t="str">
        <f t="shared" ca="1" si="2"/>
        <v>W</v>
      </c>
      <c r="AN9" s="11" t="str">
        <f t="shared" ca="1" si="2"/>
        <v>T</v>
      </c>
      <c r="AO9" s="11" t="str">
        <f t="shared" ca="1" si="2"/>
        <v>F</v>
      </c>
      <c r="AP9" s="11" t="str">
        <f t="shared" ca="1" si="2"/>
        <v>S</v>
      </c>
      <c r="AQ9" s="11" t="str">
        <f t="shared" ca="1" si="2"/>
        <v>S</v>
      </c>
      <c r="AR9" s="11" t="str">
        <f t="shared" ca="1" si="2"/>
        <v>M</v>
      </c>
      <c r="AS9" s="11" t="str">
        <f t="shared" ref="AS9:BL9" ca="1" si="3">LEFT(TEXT(AS8,"ddd"),1)</f>
        <v>T</v>
      </c>
      <c r="AT9" s="11" t="str">
        <f t="shared" ca="1" si="3"/>
        <v>W</v>
      </c>
      <c r="AU9" s="11" t="str">
        <f t="shared" ca="1" si="3"/>
        <v>T</v>
      </c>
      <c r="AV9" s="11" t="str">
        <f t="shared" ca="1" si="3"/>
        <v>F</v>
      </c>
      <c r="AW9" s="11" t="str">
        <f t="shared" ca="1" si="3"/>
        <v>S</v>
      </c>
      <c r="AX9" s="11" t="str">
        <f t="shared" ca="1" si="3"/>
        <v>S</v>
      </c>
      <c r="AY9" s="11" t="str">
        <f t="shared" ca="1" si="3"/>
        <v>M</v>
      </c>
      <c r="AZ9" s="11" t="str">
        <f t="shared" ca="1" si="3"/>
        <v>T</v>
      </c>
      <c r="BA9" s="11" t="str">
        <f t="shared" ca="1" si="3"/>
        <v>W</v>
      </c>
      <c r="BB9" s="11" t="str">
        <f t="shared" ca="1" si="3"/>
        <v>T</v>
      </c>
      <c r="BC9" s="11" t="str">
        <f t="shared" ca="1" si="3"/>
        <v>F</v>
      </c>
      <c r="BD9" s="11" t="str">
        <f t="shared" ca="1" si="3"/>
        <v>S</v>
      </c>
      <c r="BE9" s="11" t="str">
        <f t="shared" ca="1" si="3"/>
        <v>S</v>
      </c>
      <c r="BF9" s="11" t="str">
        <f t="shared" ca="1" si="3"/>
        <v>M</v>
      </c>
      <c r="BG9" s="11" t="str">
        <f t="shared" ca="1" si="3"/>
        <v>T</v>
      </c>
      <c r="BH9" s="11" t="str">
        <f t="shared" ca="1" si="3"/>
        <v>W</v>
      </c>
      <c r="BI9" s="11" t="str">
        <f t="shared" ca="1" si="3"/>
        <v>T</v>
      </c>
      <c r="BJ9" s="11" t="str">
        <f t="shared" ca="1" si="3"/>
        <v>F</v>
      </c>
      <c r="BK9" s="11" t="str">
        <f t="shared" ca="1" si="3"/>
        <v>S</v>
      </c>
      <c r="BL9" s="11" t="str">
        <f t="shared" ca="1" si="3"/>
        <v>S</v>
      </c>
    </row>
    <row r="10" spans="1:64" ht="30" hidden="1" customHeight="1" thickBot="1" x14ac:dyDescent="0.4">
      <c r="A10" s="50" t="s">
        <v>92</v>
      </c>
      <c r="C10" s="85"/>
      <c r="E10"/>
      <c r="H10" t="str">
        <f>IF(OR(ISBLANK(task_start),ISBLANK(task_end)),"",task_end-task_start+1)</f>
        <v/>
      </c>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s="2" customFormat="1" ht="30" customHeight="1" thickBot="1" x14ac:dyDescent="0.4">
      <c r="A11" s="51">
        <v>1</v>
      </c>
      <c r="B11" s="69" t="s">
        <v>60</v>
      </c>
      <c r="C11" s="73"/>
      <c r="D11" s="70"/>
      <c r="E11" s="71"/>
      <c r="F11" s="72"/>
      <c r="G11" s="14"/>
      <c r="H11" s="14" t="str">
        <f t="shared" ref="H11:H16" si="4">IF(OR(ISBLANK(task_start),ISBLANK(task_end)),"",task_end-task_start+1)</f>
        <v/>
      </c>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s="2" customFormat="1" ht="30" customHeight="1" thickBot="1" x14ac:dyDescent="0.4">
      <c r="A12" s="51" t="s">
        <v>93</v>
      </c>
      <c r="B12" s="63" t="s">
        <v>61</v>
      </c>
      <c r="C12" s="74" t="s">
        <v>29</v>
      </c>
      <c r="D12" s="30">
        <v>0.05</v>
      </c>
      <c r="E12" s="58">
        <f ca="1">Project_Start</f>
        <v>44073</v>
      </c>
      <c r="F12" s="58">
        <f ca="1">E12+3</f>
        <v>44076</v>
      </c>
      <c r="G12" s="14"/>
      <c r="H12" s="14">
        <f t="shared" ca="1" si="4"/>
        <v>4</v>
      </c>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s="2" customFormat="1" ht="30" customHeight="1" thickBot="1" x14ac:dyDescent="0.4">
      <c r="A13" s="51" t="s">
        <v>38</v>
      </c>
      <c r="B13" s="63" t="s">
        <v>62</v>
      </c>
      <c r="C13" s="74"/>
      <c r="D13" s="30">
        <v>0.1</v>
      </c>
      <c r="E13" s="58">
        <f ca="1">F12</f>
        <v>44076</v>
      </c>
      <c r="F13" s="58">
        <f ca="1">E13+2</f>
        <v>44078</v>
      </c>
      <c r="G13" s="14"/>
      <c r="H13" s="14">
        <f t="shared" ca="1" si="4"/>
        <v>3</v>
      </c>
      <c r="I13" s="36"/>
      <c r="J13" s="36"/>
      <c r="K13" s="36"/>
      <c r="L13" s="36"/>
      <c r="M13" s="36"/>
      <c r="N13" s="36"/>
      <c r="O13" s="36"/>
      <c r="P13" s="36"/>
      <c r="Q13" s="36"/>
      <c r="R13" s="36"/>
      <c r="S13" s="36"/>
      <c r="T13" s="36"/>
      <c r="U13" s="37"/>
      <c r="V13" s="37"/>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row>
    <row r="14" spans="1:64" s="2" customFormat="1" ht="30" customHeight="1" thickBot="1" x14ac:dyDescent="0.4">
      <c r="A14" s="50"/>
      <c r="B14" s="63" t="s">
        <v>63</v>
      </c>
      <c r="C14" s="74"/>
      <c r="D14" s="30">
        <v>0.5</v>
      </c>
      <c r="E14" s="58">
        <f ca="1">F13</f>
        <v>44078</v>
      </c>
      <c r="F14" s="58">
        <f ca="1">E14+4</f>
        <v>44082</v>
      </c>
      <c r="G14" s="14"/>
      <c r="H14" s="14">
        <f t="shared" ca="1" si="4"/>
        <v>5</v>
      </c>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row>
    <row r="15" spans="1:64" s="2" customFormat="1" ht="30" customHeight="1" thickBot="1" x14ac:dyDescent="0.4">
      <c r="A15" s="50"/>
      <c r="B15" s="63" t="s">
        <v>64</v>
      </c>
      <c r="C15" s="74"/>
      <c r="D15" s="30">
        <v>0.75</v>
      </c>
      <c r="E15" s="58">
        <f ca="1">F14</f>
        <v>44082</v>
      </c>
      <c r="F15" s="58">
        <f ca="1">E15+5</f>
        <v>44087</v>
      </c>
      <c r="G15" s="14"/>
      <c r="H15" s="14">
        <f t="shared" ca="1" si="4"/>
        <v>6</v>
      </c>
      <c r="I15" s="36"/>
      <c r="J15" s="36"/>
      <c r="K15" s="36"/>
      <c r="L15" s="36"/>
      <c r="M15" s="36"/>
      <c r="N15" s="36"/>
      <c r="O15" s="36"/>
      <c r="P15" s="36"/>
      <c r="Q15" s="36"/>
      <c r="R15" s="36"/>
      <c r="S15" s="36"/>
      <c r="T15" s="36"/>
      <c r="U15" s="36"/>
      <c r="V15" s="36"/>
      <c r="W15" s="36"/>
      <c r="X15" s="36"/>
      <c r="Y15" s="37"/>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row>
    <row r="16" spans="1:64" s="2" customFormat="1" ht="30" customHeight="1" thickBot="1" x14ac:dyDescent="0.4">
      <c r="A16" s="50"/>
      <c r="B16" s="63" t="s">
        <v>65</v>
      </c>
      <c r="C16" s="74"/>
      <c r="D16" s="30">
        <v>0.75</v>
      </c>
      <c r="E16" s="58">
        <f ca="1">E13+1</f>
        <v>44077</v>
      </c>
      <c r="F16" s="58">
        <f ca="1">E16+2</f>
        <v>44079</v>
      </c>
      <c r="G16" s="14"/>
      <c r="H16" s="14">
        <f t="shared" ca="1" si="4"/>
        <v>3</v>
      </c>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row>
    <row r="17" spans="1:64" s="2" customFormat="1" ht="30" customHeight="1" thickBot="1" x14ac:dyDescent="0.4">
      <c r="A17" s="51" t="s">
        <v>37</v>
      </c>
      <c r="B17" s="15" t="s">
        <v>55</v>
      </c>
      <c r="C17" s="75"/>
      <c r="D17" s="16"/>
      <c r="E17" s="17"/>
      <c r="F17" s="18"/>
      <c r="G17" s="14"/>
      <c r="H17" s="14" t="str">
        <f t="shared" ref="H17:H36" si="5">IF(OR(ISBLANK(task_start),ISBLANK(task_end)),"",task_end-task_start+1)</f>
        <v/>
      </c>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row>
    <row r="18" spans="1:64" s="2" customFormat="1" ht="30" customHeight="1" thickBot="1" x14ac:dyDescent="0.4">
      <c r="A18" s="51" t="s">
        <v>93</v>
      </c>
      <c r="B18" s="60" t="s">
        <v>3</v>
      </c>
      <c r="C18" s="76" t="s">
        <v>29</v>
      </c>
      <c r="D18" s="19">
        <v>0.5</v>
      </c>
      <c r="E18" s="55">
        <f ca="1">F16</f>
        <v>44079</v>
      </c>
      <c r="F18" s="55">
        <f ca="1">E18+5</f>
        <v>44084</v>
      </c>
      <c r="G18" s="14"/>
      <c r="H18" s="14">
        <f t="shared" ca="1" si="5"/>
        <v>6</v>
      </c>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row>
    <row r="19" spans="1:64" s="2" customFormat="1" ht="30" customHeight="1" thickBot="1" x14ac:dyDescent="0.4">
      <c r="A19" s="51" t="s">
        <v>38</v>
      </c>
      <c r="B19" s="60" t="s">
        <v>4</v>
      </c>
      <c r="C19" s="76"/>
      <c r="D19" s="19">
        <v>0.6</v>
      </c>
      <c r="E19" s="55">
        <f ca="1">F18</f>
        <v>44084</v>
      </c>
      <c r="F19" s="55">
        <f ca="1">E19+7</f>
        <v>44091</v>
      </c>
      <c r="G19" s="14"/>
      <c r="H19" s="14">
        <f t="shared" ca="1" si="5"/>
        <v>8</v>
      </c>
      <c r="I19" s="36"/>
      <c r="J19" s="36"/>
      <c r="K19" s="36"/>
      <c r="L19" s="36"/>
      <c r="M19" s="36"/>
      <c r="N19" s="36"/>
      <c r="O19" s="36"/>
      <c r="P19" s="36"/>
      <c r="Q19" s="36"/>
      <c r="R19" s="36"/>
      <c r="S19" s="36"/>
      <c r="T19" s="36"/>
      <c r="U19" s="37"/>
      <c r="V19" s="37"/>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row>
    <row r="20" spans="1:64" s="2" customFormat="1" ht="30" customHeight="1" thickBot="1" x14ac:dyDescent="0.4">
      <c r="A20" s="50"/>
      <c r="B20" s="60" t="s">
        <v>0</v>
      </c>
      <c r="C20" s="76"/>
      <c r="D20" s="19">
        <v>0.5</v>
      </c>
      <c r="E20" s="55">
        <f ca="1">F19</f>
        <v>44091</v>
      </c>
      <c r="F20" s="55">
        <f ca="1">E20+4</f>
        <v>44095</v>
      </c>
      <c r="G20" s="14"/>
      <c r="H20" s="14">
        <f t="shared" ca="1" si="5"/>
        <v>5</v>
      </c>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row>
    <row r="21" spans="1:64" s="2" customFormat="1" ht="30" customHeight="1" thickBot="1" x14ac:dyDescent="0.4">
      <c r="A21" s="50"/>
      <c r="B21" s="60" t="s">
        <v>1</v>
      </c>
      <c r="C21" s="76"/>
      <c r="D21" s="19">
        <v>0.25</v>
      </c>
      <c r="E21" s="55">
        <f ca="1">F20</f>
        <v>44095</v>
      </c>
      <c r="F21" s="55">
        <f ca="1">E21+5</f>
        <v>44100</v>
      </c>
      <c r="G21" s="14"/>
      <c r="H21" s="14">
        <f t="shared" ca="1" si="5"/>
        <v>6</v>
      </c>
      <c r="I21" s="36"/>
      <c r="J21" s="36"/>
      <c r="K21" s="36"/>
      <c r="L21" s="36"/>
      <c r="M21" s="36"/>
      <c r="N21" s="36"/>
      <c r="O21" s="36"/>
      <c r="P21" s="36"/>
      <c r="Q21" s="36"/>
      <c r="R21" s="36"/>
      <c r="S21" s="36"/>
      <c r="T21" s="36"/>
      <c r="U21" s="36"/>
      <c r="V21" s="36"/>
      <c r="W21" s="36"/>
      <c r="X21" s="36"/>
      <c r="Y21" s="37"/>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row>
    <row r="22" spans="1:64" s="2" customFormat="1" ht="30" customHeight="1" thickBot="1" x14ac:dyDescent="0.4">
      <c r="A22" s="50"/>
      <c r="B22" s="60" t="s">
        <v>2</v>
      </c>
      <c r="C22" s="76"/>
      <c r="D22" s="19">
        <v>0.25</v>
      </c>
      <c r="E22" s="55">
        <f ca="1">E21+1</f>
        <v>44096</v>
      </c>
      <c r="F22" s="55">
        <f ca="1">E22+2</f>
        <v>44098</v>
      </c>
      <c r="G22" s="14"/>
      <c r="H22" s="14">
        <f t="shared" ca="1" si="5"/>
        <v>3</v>
      </c>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row>
    <row r="23" spans="1:64" s="2" customFormat="1" ht="30" customHeight="1" thickBot="1" x14ac:dyDescent="0.4">
      <c r="A23" s="51" t="s">
        <v>39</v>
      </c>
      <c r="B23" s="20" t="s">
        <v>56</v>
      </c>
      <c r="C23" s="77"/>
      <c r="D23" s="21"/>
      <c r="E23" s="22"/>
      <c r="F23" s="23"/>
      <c r="G23" s="14"/>
      <c r="H23" s="14" t="str">
        <f t="shared" si="5"/>
        <v/>
      </c>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row>
    <row r="24" spans="1:64" s="2" customFormat="1" ht="30" customHeight="1" thickBot="1" x14ac:dyDescent="0.4">
      <c r="A24" s="51"/>
      <c r="B24" s="61" t="s">
        <v>58</v>
      </c>
      <c r="C24" s="78" t="s">
        <v>59</v>
      </c>
      <c r="D24" s="24">
        <v>0.5</v>
      </c>
      <c r="E24" s="56">
        <f ca="1">E22+1</f>
        <v>44097</v>
      </c>
      <c r="F24" s="56">
        <f ca="1">E24+4</f>
        <v>44101</v>
      </c>
      <c r="G24" s="14"/>
      <c r="H24" s="14">
        <f t="shared" ca="1" si="5"/>
        <v>5</v>
      </c>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row>
    <row r="25" spans="1:64" s="2" customFormat="1" ht="30" customHeight="1" thickBot="1" x14ac:dyDescent="0.4">
      <c r="A25" s="50"/>
      <c r="B25" s="61" t="s">
        <v>4</v>
      </c>
      <c r="C25" s="79"/>
      <c r="D25" s="24">
        <v>0.25</v>
      </c>
      <c r="E25" s="56">
        <f ca="1">E24+2</f>
        <v>44099</v>
      </c>
      <c r="F25" s="56">
        <f ca="1">E25+5</f>
        <v>44104</v>
      </c>
      <c r="G25" s="14"/>
      <c r="H25" s="14">
        <f t="shared" ca="1" si="5"/>
        <v>6</v>
      </c>
      <c r="I25" s="36"/>
      <c r="J25" s="36"/>
      <c r="K25" s="36"/>
      <c r="L25" s="36"/>
      <c r="M25" s="36"/>
      <c r="N25" s="36"/>
      <c r="O25" s="36"/>
      <c r="P25" s="36"/>
      <c r="Q25" s="36"/>
      <c r="R25" s="36"/>
      <c r="S25" s="36"/>
      <c r="T25" s="36"/>
      <c r="U25" s="37"/>
      <c r="V25" s="37"/>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row>
    <row r="26" spans="1:64" s="2" customFormat="1" ht="30" customHeight="1" thickBot="1" x14ac:dyDescent="0.4">
      <c r="A26" s="50"/>
      <c r="B26" s="61" t="s">
        <v>0</v>
      </c>
      <c r="C26" s="79"/>
      <c r="D26" s="24">
        <v>0.25</v>
      </c>
      <c r="E26" s="56">
        <f ca="1">F25</f>
        <v>44104</v>
      </c>
      <c r="F26" s="56">
        <f ca="1">E26+3</f>
        <v>44107</v>
      </c>
      <c r="G26" s="14"/>
      <c r="H26" s="14">
        <f t="shared" ca="1" si="5"/>
        <v>4</v>
      </c>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row>
    <row r="27" spans="1:64" s="2" customFormat="1" ht="30" customHeight="1" thickBot="1" x14ac:dyDescent="0.4">
      <c r="A27" s="50"/>
      <c r="B27" s="61" t="s">
        <v>1</v>
      </c>
      <c r="C27" s="79"/>
      <c r="D27" s="24">
        <v>0.25</v>
      </c>
      <c r="E27" s="56">
        <f ca="1">E26</f>
        <v>44104</v>
      </c>
      <c r="F27" s="56">
        <f ca="1">E27+2</f>
        <v>44106</v>
      </c>
      <c r="G27" s="14"/>
      <c r="H27" s="14">
        <f t="shared" ca="1" si="5"/>
        <v>3</v>
      </c>
      <c r="I27" s="36"/>
      <c r="J27" s="36"/>
      <c r="K27" s="36"/>
      <c r="L27" s="36"/>
      <c r="M27" s="36"/>
      <c r="N27" s="36"/>
      <c r="O27" s="36"/>
      <c r="P27" s="36"/>
      <c r="Q27" s="36"/>
      <c r="R27" s="36"/>
      <c r="S27" s="36"/>
      <c r="T27" s="36"/>
      <c r="U27" s="36"/>
      <c r="V27" s="36"/>
      <c r="W27" s="36"/>
      <c r="X27" s="36"/>
      <c r="Y27" s="37"/>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row>
    <row r="28" spans="1:64" s="2" customFormat="1" ht="30" customHeight="1" thickBot="1" x14ac:dyDescent="0.4">
      <c r="A28" s="50"/>
      <c r="B28" s="61" t="s">
        <v>2</v>
      </c>
      <c r="C28" s="79"/>
      <c r="D28" s="24">
        <v>0.25</v>
      </c>
      <c r="E28" s="56">
        <f ca="1">E27</f>
        <v>44104</v>
      </c>
      <c r="F28" s="56">
        <f ca="1">E28+3</f>
        <v>44107</v>
      </c>
      <c r="G28" s="14"/>
      <c r="H28" s="14">
        <f t="shared" ca="1" si="5"/>
        <v>4</v>
      </c>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row>
    <row r="29" spans="1:64" s="2" customFormat="1" ht="30" customHeight="1" thickBot="1" x14ac:dyDescent="0.4">
      <c r="A29" s="50" t="s">
        <v>30</v>
      </c>
      <c r="B29" s="25" t="s">
        <v>57</v>
      </c>
      <c r="C29" s="80"/>
      <c r="D29" s="26"/>
      <c r="E29" s="27"/>
      <c r="F29" s="28"/>
      <c r="G29" s="14"/>
      <c r="H29" s="14" t="str">
        <f t="shared" si="5"/>
        <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row>
    <row r="30" spans="1:64" s="2" customFormat="1" ht="30" customHeight="1" thickBot="1" x14ac:dyDescent="0.4">
      <c r="A30" s="50"/>
      <c r="B30" s="62" t="s">
        <v>3</v>
      </c>
      <c r="C30" s="81"/>
      <c r="D30" s="29">
        <v>0.15</v>
      </c>
      <c r="E30" s="57">
        <f ca="1">E18+25</f>
        <v>44104</v>
      </c>
      <c r="F30" s="57">
        <f ca="1">E30+5</f>
        <v>44109</v>
      </c>
      <c r="G30" s="14"/>
      <c r="H30" s="14">
        <f t="shared" ca="1" si="5"/>
        <v>6</v>
      </c>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row>
    <row r="31" spans="1:64" s="2" customFormat="1" ht="30" customHeight="1" thickBot="1" x14ac:dyDescent="0.4">
      <c r="A31" s="50"/>
      <c r="B31" s="62" t="s">
        <v>4</v>
      </c>
      <c r="C31" s="81"/>
      <c r="D31" s="29">
        <v>0.19</v>
      </c>
      <c r="E31" s="57">
        <f ca="1">F30+1</f>
        <v>44110</v>
      </c>
      <c r="F31" s="57">
        <f ca="1">E31+4</f>
        <v>44114</v>
      </c>
      <c r="G31" s="14"/>
      <c r="H31" s="14">
        <f t="shared" ca="1" si="5"/>
        <v>5</v>
      </c>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row>
    <row r="32" spans="1:64" s="2" customFormat="1" ht="30" customHeight="1" thickBot="1" x14ac:dyDescent="0.4">
      <c r="A32" s="50"/>
      <c r="B32" s="62" t="s">
        <v>0</v>
      </c>
      <c r="C32" s="81"/>
      <c r="D32" s="29">
        <v>0.22</v>
      </c>
      <c r="E32" s="57">
        <f ca="1">E31+5</f>
        <v>44115</v>
      </c>
      <c r="F32" s="57">
        <f ca="1">E32+5</f>
        <v>44120</v>
      </c>
      <c r="G32" s="14"/>
      <c r="H32" s="14">
        <f t="shared" ca="1" si="5"/>
        <v>6</v>
      </c>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row>
    <row r="33" spans="1:64" s="2" customFormat="1" ht="30" customHeight="1" thickBot="1" x14ac:dyDescent="0.4">
      <c r="A33" s="50"/>
      <c r="B33" s="62" t="s">
        <v>1</v>
      </c>
      <c r="C33" s="81"/>
      <c r="D33" s="29">
        <v>0.39</v>
      </c>
      <c r="E33" s="57">
        <f ca="1">F32+1</f>
        <v>44121</v>
      </c>
      <c r="F33" s="57">
        <f ca="1">E33+4</f>
        <v>44125</v>
      </c>
      <c r="G33" s="14"/>
      <c r="H33" s="14">
        <f t="shared" ca="1" si="5"/>
        <v>5</v>
      </c>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row>
    <row r="34" spans="1:64" s="2" customFormat="1" ht="30" customHeight="1" thickBot="1" x14ac:dyDescent="0.4">
      <c r="A34" s="50"/>
      <c r="B34" s="62" t="s">
        <v>2</v>
      </c>
      <c r="C34" s="81"/>
      <c r="D34" s="29">
        <v>0.64</v>
      </c>
      <c r="E34" s="57">
        <f ca="1">E32</f>
        <v>44115</v>
      </c>
      <c r="F34" s="57">
        <f ca="1">E34+4</f>
        <v>44119</v>
      </c>
      <c r="G34" s="14"/>
      <c r="H34" s="14">
        <f t="shared" ca="1" si="5"/>
        <v>5</v>
      </c>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row>
    <row r="35" spans="1:64" s="2" customFormat="1" ht="12.75" customHeight="1" thickBot="1" x14ac:dyDescent="0.4">
      <c r="A35" s="50" t="s">
        <v>32</v>
      </c>
      <c r="B35" s="64"/>
      <c r="C35" s="82"/>
      <c r="D35" s="13"/>
      <c r="E35" s="59"/>
      <c r="F35" s="59"/>
      <c r="G35" s="14"/>
      <c r="H35" s="14" t="str">
        <f t="shared" si="5"/>
        <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row>
    <row r="36" spans="1:64" s="2" customFormat="1" ht="30" customHeight="1" thickBot="1" x14ac:dyDescent="0.4">
      <c r="A36" s="51" t="s">
        <v>31</v>
      </c>
      <c r="B36" s="31" t="s">
        <v>5</v>
      </c>
      <c r="C36" s="83"/>
      <c r="D36" s="32"/>
      <c r="E36" s="33"/>
      <c r="F36" s="34"/>
      <c r="G36" s="35"/>
      <c r="H36" s="35" t="str">
        <f t="shared" si="5"/>
        <v/>
      </c>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row>
    <row r="37" spans="1:64" ht="30" customHeight="1" x14ac:dyDescent="0.35">
      <c r="G37" s="5"/>
    </row>
    <row r="38" spans="1:64" ht="30" customHeight="1" x14ac:dyDescent="0.35">
      <c r="C38" s="86"/>
      <c r="F38" s="52"/>
    </row>
    <row r="39" spans="1:64" ht="30" customHeight="1" x14ac:dyDescent="0.35">
      <c r="C39" s="87"/>
    </row>
  </sheetData>
  <mergeCells count="13">
    <mergeCell ref="AY7:BE7"/>
    <mergeCell ref="BF7:BL7"/>
    <mergeCell ref="I7:O7"/>
    <mergeCell ref="P7:V7"/>
    <mergeCell ref="W7:AC7"/>
    <mergeCell ref="AD7:AJ7"/>
    <mergeCell ref="B8:G8"/>
    <mergeCell ref="AK7:AQ7"/>
    <mergeCell ref="AR7:AX7"/>
    <mergeCell ref="I5:S5"/>
    <mergeCell ref="T5:AC5"/>
    <mergeCell ref="AD5:AI5"/>
    <mergeCell ref="AJ5:AK5"/>
  </mergeCells>
  <conditionalFormatting sqref="D17:D36 D10">
    <cfRule type="dataBar" priority="19">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8:BL10 I17:BL36">
    <cfRule type="expression" dxfId="5" priority="38">
      <formula>AND(TODAY()&gt;=I$8,TODAY()&lt;J$8)</formula>
    </cfRule>
  </conditionalFormatting>
  <conditionalFormatting sqref="I10:BL10 I17:BL36">
    <cfRule type="expression" dxfId="4" priority="32">
      <formula>AND(task_start&lt;=I$8,ROUNDDOWN((task_end-task_start+1)*task_progress,0)+task_start-1&gt;=I$8)</formula>
    </cfRule>
    <cfRule type="expression" dxfId="3" priority="33" stopIfTrue="1">
      <formula>AND(task_end&gt;=I$8,task_start&lt;J$8)</formula>
    </cfRule>
  </conditionalFormatting>
  <conditionalFormatting sqref="D11:D16">
    <cfRule type="dataBar" priority="2">
      <dataBar>
        <cfvo type="num" val="0"/>
        <cfvo type="num" val="1"/>
        <color theme="0" tint="-0.249977111117893"/>
      </dataBar>
      <extLst>
        <ext xmlns:x14="http://schemas.microsoft.com/office/spreadsheetml/2009/9/main" uri="{B025F937-C7B1-47D3-B67F-A62EFF666E3E}">
          <x14:id>{CCEFD324-54BB-43B7-AA0D-A70165445AB7}</x14:id>
        </ext>
      </extLst>
    </cfRule>
  </conditionalFormatting>
  <conditionalFormatting sqref="I11:BL16">
    <cfRule type="expression" dxfId="2" priority="5">
      <formula>AND(TODAY()&gt;=I$8,TODAY()&lt;J$8)</formula>
    </cfRule>
  </conditionalFormatting>
  <conditionalFormatting sqref="I11:BL16">
    <cfRule type="expression" dxfId="1" priority="3">
      <formula>AND(task_start&lt;=I$8,ROUNDDOWN((task_end-task_start+1)*task_progress,0)+task_start-1&gt;=I$8)</formula>
    </cfRule>
    <cfRule type="expression" dxfId="0" priority="4" stopIfTrue="1">
      <formula>AND(task_end&gt;=I$8,task_start&lt;J$8)</formula>
    </cfRule>
  </conditionalFormatting>
  <conditionalFormatting sqref="C2:C3">
    <cfRule type="dataBar" priority="1">
      <dataBar>
        <cfvo type="num" val="0"/>
        <cfvo type="num" val="1"/>
        <color theme="0" tint="-0.249977111117893"/>
      </dataBar>
      <extLst>
        <ext xmlns:x14="http://schemas.microsoft.com/office/spreadsheetml/2009/9/main" uri="{B025F937-C7B1-47D3-B67F-A62EFF666E3E}">
          <x14:id>{E998806B-BD21-4A1A-AE4A-C27CB634DB63}</x14:id>
        </ext>
      </extLst>
    </cfRule>
  </conditionalFormatting>
  <dataValidations count="1">
    <dataValidation type="whole" operator="greaterThanOrEqual" allowBlank="1" showInputMessage="1" promptTitle="Display Week" prompt="Changing this number will scroll the Gantt Chart view." sqref="AJ5" xr:uid="{00000000-0002-0000-0000-000000000000}">
      <formula1>1</formula1>
    </dataValidation>
  </dataValidations>
  <hyperlinks>
    <hyperlink ref="I3" r:id="rId1" xr:uid="{00000000-0004-0000-0000-000000000000}"/>
    <hyperlink ref="I2" r:id="rId2" xr:uid="{00000000-0004-0000-0000-000001000000}"/>
  </hyperlinks>
  <printOptions horizontalCentered="1"/>
  <pageMargins left="0.35" right="0.35" top="0.35" bottom="0.5" header="0.3" footer="0.3"/>
  <pageSetup scale="57" fitToHeight="0" orientation="landscape" r:id="rId3"/>
  <headerFooter differentFirst="1" scaleWithDoc="0">
    <oddFooter>Page &amp;P of &amp;N</oddFooter>
  </headerFooter>
  <ignoredErrors>
    <ignoredError sqref="F27 F31:F32 E32"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D17:D36 D10</xm:sqref>
        </x14:conditionalFormatting>
        <x14:conditionalFormatting xmlns:xm="http://schemas.microsoft.com/office/excel/2006/main">
          <x14:cfRule type="dataBar" id="{CCEFD324-54BB-43B7-AA0D-A70165445AB7}">
            <x14:dataBar minLength="0" maxLength="100" gradient="0">
              <x14:cfvo type="num">
                <xm:f>0</xm:f>
              </x14:cfvo>
              <x14:cfvo type="num">
                <xm:f>1</xm:f>
              </x14:cfvo>
              <x14:negativeFillColor rgb="FFFF0000"/>
              <x14:axisColor rgb="FF000000"/>
            </x14:dataBar>
          </x14:cfRule>
          <xm:sqref>D11:D16</xm:sqref>
        </x14:conditionalFormatting>
        <x14:conditionalFormatting xmlns:xm="http://schemas.microsoft.com/office/excel/2006/main">
          <x14:cfRule type="dataBar" id="{E998806B-BD21-4A1A-AE4A-C27CB634DB63}">
            <x14:dataBar minLength="0" maxLength="100" gradient="0">
              <x14:cfvo type="num">
                <xm:f>0</xm:f>
              </x14:cfvo>
              <x14:cfvo type="num">
                <xm:f>1</xm:f>
              </x14:cfvo>
              <x14:negativeFillColor rgb="FFFF0000"/>
              <x14:axisColor rgb="FF000000"/>
            </x14:dataBar>
          </x14:cfRule>
          <xm:sqref>C2:C3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zoomScaleNormal="100" workbookViewId="0">
      <selection activeCell="A7" sqref="A7"/>
    </sheetView>
  </sheetViews>
  <sheetFormatPr defaultColWidth="9.08984375" defaultRowHeight="13" x14ac:dyDescent="0.3"/>
  <cols>
    <col min="1" max="1" width="87.08984375" style="40" customWidth="1"/>
    <col min="2" max="16384" width="9.08984375" style="1"/>
  </cols>
  <sheetData>
    <row r="1" spans="1:2" ht="46.5" customHeight="1" x14ac:dyDescent="0.3"/>
    <row r="2" spans="1:2" s="42" customFormat="1" ht="15.5" x14ac:dyDescent="0.35">
      <c r="A2" s="41" t="s">
        <v>15</v>
      </c>
      <c r="B2" s="41"/>
    </row>
    <row r="3" spans="1:2" s="46" customFormat="1" ht="27" customHeight="1" x14ac:dyDescent="0.35">
      <c r="A3" s="47" t="s">
        <v>20</v>
      </c>
      <c r="B3" s="47"/>
    </row>
    <row r="4" spans="1:2" s="43" customFormat="1" ht="26" x14ac:dyDescent="0.6">
      <c r="A4" s="44" t="s">
        <v>14</v>
      </c>
    </row>
    <row r="5" spans="1:2" ht="74.150000000000006" customHeight="1" x14ac:dyDescent="0.3">
      <c r="A5" s="45" t="s">
        <v>23</v>
      </c>
    </row>
    <row r="6" spans="1:2" ht="26.25" customHeight="1" x14ac:dyDescent="0.3">
      <c r="A6" s="44" t="s">
        <v>27</v>
      </c>
    </row>
    <row r="7" spans="1:2" s="40" customFormat="1" ht="205" customHeight="1" x14ac:dyDescent="0.35">
      <c r="A7" s="49" t="s">
        <v>26</v>
      </c>
    </row>
    <row r="8" spans="1:2" s="43" customFormat="1" ht="26" x14ac:dyDescent="0.6">
      <c r="A8" s="44" t="s">
        <v>16</v>
      </c>
    </row>
    <row r="9" spans="1:2" ht="58" x14ac:dyDescent="0.3">
      <c r="A9" s="45" t="s">
        <v>24</v>
      </c>
    </row>
    <row r="10" spans="1:2" s="40" customFormat="1" ht="28" customHeight="1" x14ac:dyDescent="0.35">
      <c r="A10" s="48" t="s">
        <v>22</v>
      </c>
    </row>
    <row r="11" spans="1:2" s="43" customFormat="1" ht="26" x14ac:dyDescent="0.6">
      <c r="A11" s="44" t="s">
        <v>13</v>
      </c>
    </row>
    <row r="12" spans="1:2" ht="29" x14ac:dyDescent="0.3">
      <c r="A12" s="45" t="s">
        <v>21</v>
      </c>
    </row>
    <row r="13" spans="1:2" s="40" customFormat="1" ht="28" customHeight="1" x14ac:dyDescent="0.35">
      <c r="A13" s="48" t="s">
        <v>8</v>
      </c>
    </row>
    <row r="14" spans="1:2" s="43" customFormat="1" ht="26" x14ac:dyDescent="0.6">
      <c r="A14" s="44" t="s">
        <v>17</v>
      </c>
    </row>
    <row r="15" spans="1:2" ht="75" customHeight="1" x14ac:dyDescent="0.3">
      <c r="A15" s="45" t="s">
        <v>18</v>
      </c>
    </row>
    <row r="16" spans="1:2" ht="72.5" x14ac:dyDescent="0.3">
      <c r="A16" s="45" t="s">
        <v>19</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 RFP</vt:lpstr>
      <vt:lpstr>2. Rubric</vt:lpstr>
      <vt:lpstr>3. ProjectSchedule</vt:lpstr>
      <vt:lpstr>About Project Schedule</vt:lpstr>
      <vt:lpstr>Display_Week</vt:lpstr>
      <vt:lpstr>'1. RFP'!Print_Area</vt:lpstr>
      <vt:lpstr>'2. Rubric'!Print_Area</vt:lpstr>
      <vt:lpstr>'3. ProjectSchedule'!Print_Titles</vt:lpstr>
      <vt:lpstr>Project_Start</vt:lpstr>
      <vt:lpstr>'3. ProjectSchedule'!task_end</vt:lpstr>
      <vt:lpstr>'3. ProjectSchedule'!task_progress</vt:lpstr>
      <vt:lpstr>'3. ProjectSchedule'!task_start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2020-08-30T22:34:04Z</dcterms:modified>
</cp:coreProperties>
</file>